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80" yWindow="120" windowWidth="14880" windowHeight="7500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O97" i="1" l="1"/>
  <c r="O103" i="1" l="1"/>
  <c r="O80" i="1" l="1"/>
  <c r="O84" i="1"/>
  <c r="O89" i="1"/>
  <c r="O95" i="1"/>
  <c r="O108" i="1"/>
  <c r="O105" i="1"/>
  <c r="O121" i="1"/>
  <c r="O120" i="1"/>
  <c r="O119" i="1"/>
  <c r="O132" i="1"/>
  <c r="O138" i="1"/>
  <c r="O163" i="1"/>
  <c r="O10" i="1" l="1"/>
  <c r="O122" i="1" l="1"/>
  <c r="O78" i="1" l="1"/>
  <c r="P79" i="1" l="1"/>
  <c r="O62" i="1" l="1"/>
  <c r="O53" i="1" l="1"/>
  <c r="O52" i="1" l="1"/>
  <c r="O145" i="1" l="1"/>
  <c r="K34" i="1" l="1"/>
  <c r="O124" i="1" l="1"/>
  <c r="O26" i="1" l="1"/>
  <c r="P163" i="1"/>
  <c r="O106" i="1"/>
  <c r="O73" i="1" l="1"/>
  <c r="O123" i="1" l="1"/>
  <c r="O71" i="1"/>
  <c r="O165" i="1"/>
  <c r="M34" i="1"/>
  <c r="H34" i="1"/>
  <c r="O21" i="1"/>
  <c r="O159" i="1"/>
  <c r="O104" i="1"/>
  <c r="O11" i="1"/>
  <c r="O158" i="1"/>
  <c r="O162" i="1"/>
  <c r="O92" i="1"/>
  <c r="O148" i="1" l="1"/>
  <c r="O28" i="1"/>
  <c r="O54" i="1"/>
  <c r="O86" i="1"/>
  <c r="O87" i="1"/>
  <c r="O83" i="1"/>
  <c r="O82" i="1"/>
  <c r="O144" i="1"/>
  <c r="O17" i="1"/>
  <c r="O172" i="1"/>
  <c r="O29" i="1"/>
  <c r="O142" i="1"/>
  <c r="O93" i="1"/>
  <c r="O90" i="1"/>
  <c r="O12" i="1"/>
  <c r="E34" i="1"/>
  <c r="O100" i="1"/>
  <c r="O13" i="1"/>
  <c r="M176" i="1"/>
  <c r="W161" i="1"/>
  <c r="O143" i="1"/>
  <c r="O70" i="1"/>
  <c r="O68" i="1"/>
  <c r="O65" i="1"/>
  <c r="O64" i="1"/>
  <c r="O61" i="1"/>
  <c r="O56" i="1"/>
  <c r="J34" i="1"/>
  <c r="O139" i="1"/>
  <c r="O133" i="1"/>
  <c r="O141" i="1"/>
  <c r="O74" i="1"/>
  <c r="O72" i="1"/>
  <c r="O75" i="1"/>
  <c r="O50" i="1"/>
  <c r="O47" i="1"/>
  <c r="O16" i="1"/>
  <c r="O15" i="1"/>
  <c r="O160" i="1"/>
  <c r="L176" i="1"/>
  <c r="L34" i="1"/>
  <c r="G176" i="1"/>
  <c r="O167" i="1"/>
  <c r="O14" i="1"/>
  <c r="O31" i="1"/>
  <c r="O24" i="1"/>
  <c r="O30" i="1"/>
  <c r="O152" i="1"/>
  <c r="O20" i="1"/>
  <c r="O46" i="1"/>
  <c r="O161" i="1"/>
  <c r="O60" i="1"/>
  <c r="O59" i="1"/>
  <c r="O147" i="1"/>
  <c r="O58" i="1"/>
  <c r="O79" i="1"/>
  <c r="O109" i="1"/>
  <c r="O146" i="1"/>
  <c r="O99" i="1"/>
  <c r="O63" i="1"/>
  <c r="O153" i="1"/>
  <c r="O45" i="1"/>
  <c r="O48" i="1"/>
  <c r="O49" i="1"/>
  <c r="O140" i="1"/>
  <c r="O94" i="1"/>
  <c r="O102" i="1"/>
  <c r="O134" i="1"/>
  <c r="O136" i="1"/>
  <c r="O107" i="1"/>
  <c r="H176" i="1"/>
  <c r="O96" i="1"/>
  <c r="O98" i="1"/>
  <c r="O173" i="1"/>
  <c r="O131" i="1"/>
  <c r="O116" i="1"/>
  <c r="O166" i="1"/>
  <c r="J176" i="1"/>
  <c r="O171" i="1"/>
  <c r="O169" i="1"/>
  <c r="O168" i="1"/>
  <c r="O130" i="1"/>
  <c r="O128" i="1"/>
  <c r="O127" i="1"/>
  <c r="O112" i="1"/>
  <c r="O110" i="1"/>
  <c r="O55" i="1"/>
  <c r="O66" i="1"/>
  <c r="O57" i="1"/>
  <c r="O149" i="1"/>
  <c r="O32" i="1"/>
  <c r="O135" i="1"/>
  <c r="K176" i="1"/>
  <c r="O170" i="1"/>
  <c r="O164" i="1"/>
  <c r="O137" i="1"/>
  <c r="O126" i="1"/>
  <c r="O125" i="1"/>
  <c r="O118" i="1"/>
  <c r="O117" i="1"/>
  <c r="O115" i="1"/>
  <c r="O114" i="1"/>
  <c r="O113" i="1"/>
  <c r="O111" i="1"/>
  <c r="O18" i="1"/>
  <c r="O77" i="1"/>
  <c r="O27" i="1"/>
  <c r="O19" i="1"/>
  <c r="O23" i="1"/>
  <c r="O129" i="1"/>
  <c r="O85" i="1"/>
  <c r="O51" i="1"/>
  <c r="O88" i="1"/>
  <c r="O69" i="1"/>
  <c r="O91" i="1"/>
  <c r="O150" i="1"/>
  <c r="O151" i="1"/>
  <c r="O154" i="1"/>
  <c r="O156" i="1"/>
  <c r="O157" i="1"/>
  <c r="O76" i="1"/>
  <c r="O155" i="1"/>
  <c r="O101" i="1"/>
  <c r="O81" i="1"/>
  <c r="I176" i="1"/>
  <c r="F176" i="1"/>
  <c r="E176" i="1"/>
  <c r="J35" i="1" l="1"/>
  <c r="J177" i="1"/>
  <c r="E35" i="1"/>
  <c r="E177" i="1"/>
  <c r="H177" i="1"/>
  <c r="O176" i="1"/>
  <c r="O34" i="1"/>
  <c r="T78" i="1" l="1"/>
  <c r="T80" i="1" s="1"/>
</calcChain>
</file>

<file path=xl/comments1.xml><?xml version="1.0" encoding="utf-8"?>
<comments xmlns="http://schemas.openxmlformats.org/spreadsheetml/2006/main">
  <authors>
    <author>Korisnik</author>
  </authors>
  <commentList>
    <comment ref="A74" author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<sst xmlns="http://schemas.openxmlformats.org/spreadsheetml/2006/main" count="187" uniqueCount="180">
  <si>
    <t xml:space="preserve">Конто </t>
  </si>
  <si>
    <t xml:space="preserve">Укупно </t>
  </si>
  <si>
    <t xml:space="preserve">УКУПНО ПЛАНИРАНИ </t>
  </si>
  <si>
    <t xml:space="preserve">ПРИХОДИ И ПРИМАЊА: </t>
  </si>
  <si>
    <t xml:space="preserve">Текући трансфери </t>
  </si>
  <si>
    <t>УКУПНА ПОТ. СРЕДСТВА</t>
  </si>
  <si>
    <t xml:space="preserve">Допринос за ПИО </t>
  </si>
  <si>
    <t>Допринос за зд.ос.</t>
  </si>
  <si>
    <t xml:space="preserve">Допринос за незап. </t>
  </si>
  <si>
    <t xml:space="preserve">Јубиларне награде </t>
  </si>
  <si>
    <t xml:space="preserve">Платни промет </t>
  </si>
  <si>
    <t>Услуге за електрич.</t>
  </si>
  <si>
    <t>енергију</t>
  </si>
  <si>
    <t xml:space="preserve">Угаљ </t>
  </si>
  <si>
    <t xml:space="preserve">Дрва </t>
  </si>
  <si>
    <t xml:space="preserve">Услуге водовода </t>
  </si>
  <si>
    <t>и канализације</t>
  </si>
  <si>
    <t xml:space="preserve">Телефон </t>
  </si>
  <si>
    <t xml:space="preserve">Трошкови дневница </t>
  </si>
  <si>
    <t xml:space="preserve">Трошкови смештаја </t>
  </si>
  <si>
    <t>Усл.об.и ус. Запосл.</t>
  </si>
  <si>
    <t xml:space="preserve">Котизација за сем. </t>
  </si>
  <si>
    <t xml:space="preserve">Репрезентација </t>
  </si>
  <si>
    <t>Остале опште усл.</t>
  </si>
  <si>
    <t xml:space="preserve">Столарски радови </t>
  </si>
  <si>
    <t>Рачунарска опрема</t>
  </si>
  <si>
    <t xml:space="preserve">Канцеларијски мат. </t>
  </si>
  <si>
    <t xml:space="preserve">Дизел гориво </t>
  </si>
  <si>
    <t>Инвен. За одр. Хиг.</t>
  </si>
  <si>
    <t xml:space="preserve">Остал. Мат. За </t>
  </si>
  <si>
    <t xml:space="preserve">од. Хгијене </t>
  </si>
  <si>
    <t>Намирнице за прип.</t>
  </si>
  <si>
    <t xml:space="preserve">хране </t>
  </si>
  <si>
    <t xml:space="preserve">Алат и инвентар </t>
  </si>
  <si>
    <t xml:space="preserve">Новч.казне и пен. </t>
  </si>
  <si>
    <t>Дератизација</t>
  </si>
  <si>
    <t>Услуге чишћења</t>
  </si>
  <si>
    <t>Интернет и слично</t>
  </si>
  <si>
    <t>Услуге мобилног т.</t>
  </si>
  <si>
    <t>Пошта</t>
  </si>
  <si>
    <t>Осигурање возила</t>
  </si>
  <si>
    <t>Осигурање запосл.</t>
  </si>
  <si>
    <t xml:space="preserve">Остали неп. Трош. </t>
  </si>
  <si>
    <t>Превоз у јавном с.</t>
  </si>
  <si>
    <t>Остали трошкови пр.</t>
  </si>
  <si>
    <t xml:space="preserve">Остале ад. Услуге </t>
  </si>
  <si>
    <t>Остале усл. Штам.</t>
  </si>
  <si>
    <t>Медијске усл.р и т.</t>
  </si>
  <si>
    <t xml:space="preserve">Правно зас.пред.с. </t>
  </si>
  <si>
    <t>Нак. Ч. У. И над.од.</t>
  </si>
  <si>
    <t>Остале ст. Услуге</t>
  </si>
  <si>
    <t>Угоститељске усл.</t>
  </si>
  <si>
    <t>Заштита биља</t>
  </si>
  <si>
    <t>Здрав. Заш.по уг.</t>
  </si>
  <si>
    <t xml:space="preserve">Ост. Специј. Усл. </t>
  </si>
  <si>
    <t>Зидарски радови</t>
  </si>
  <si>
    <t>Молерски радови</t>
  </si>
  <si>
    <t>Радови на крову</t>
  </si>
  <si>
    <t>Радови на вод. И к.</t>
  </si>
  <si>
    <t>Централно грејање</t>
  </si>
  <si>
    <t xml:space="preserve">Електричне инст. </t>
  </si>
  <si>
    <t>Тек. По. И од.ос.об.</t>
  </si>
  <si>
    <t>Механичке поправке</t>
  </si>
  <si>
    <t>Лим. Рад. На воз.</t>
  </si>
  <si>
    <t>Намештај</t>
  </si>
  <si>
    <t>Опрема за комун.</t>
  </si>
  <si>
    <t>Остал. Поп.и од.оп.</t>
  </si>
  <si>
    <t>Раходи за р. Униф.</t>
  </si>
  <si>
    <t>Цвеће и зеленило</t>
  </si>
  <si>
    <t>Прир. И веш. Ђубри.</t>
  </si>
  <si>
    <t>Бензин</t>
  </si>
  <si>
    <t>Уља и мазива</t>
  </si>
  <si>
    <t>Материјали за им.</t>
  </si>
  <si>
    <t>Лекови на рецепт</t>
  </si>
  <si>
    <t>Потрошни материјал</t>
  </si>
  <si>
    <t xml:space="preserve">Остали материјали </t>
  </si>
  <si>
    <t xml:space="preserve">Накнаде из буџета </t>
  </si>
  <si>
    <t xml:space="preserve">Једнократна помоћ </t>
  </si>
  <si>
    <t>Регистрација возила</t>
  </si>
  <si>
    <t xml:space="preserve">Републичке таксе </t>
  </si>
  <si>
    <t>Судске таксе</t>
  </si>
  <si>
    <t xml:space="preserve">Уградна опрема </t>
  </si>
  <si>
    <t xml:space="preserve">Наменски тр. Од </t>
  </si>
  <si>
    <t>Меморандумске ст.</t>
  </si>
  <si>
    <t xml:space="preserve">Усл. Од. Рачунара </t>
  </si>
  <si>
    <t>Тек. Поп. И од.ј.б.</t>
  </si>
  <si>
    <t>Тек. Поп. И од.м.оп</t>
  </si>
  <si>
    <t>Породични смес.</t>
  </si>
  <si>
    <t xml:space="preserve">Опрма за домаћин. </t>
  </si>
  <si>
    <t>Ост.мед.услуге</t>
  </si>
  <si>
    <t>Пољопривредна оп.</t>
  </si>
  <si>
    <t xml:space="preserve"> </t>
  </si>
  <si>
    <t xml:space="preserve">Услуге ревизије </t>
  </si>
  <si>
    <t xml:space="preserve">      О п и с </t>
  </si>
  <si>
    <t xml:space="preserve">  Конто </t>
  </si>
  <si>
    <t xml:space="preserve">2.  ГОДИШЊИ ПЛАН РАСХОДА И ИЗДАТАКА </t>
  </si>
  <si>
    <t xml:space="preserve">Нак.штете </t>
  </si>
  <si>
    <t>Остале накнаде ш.</t>
  </si>
  <si>
    <t xml:space="preserve">Превоз ученика </t>
  </si>
  <si>
    <t xml:space="preserve">Поз. </t>
  </si>
  <si>
    <t xml:space="preserve">   Укупно </t>
  </si>
  <si>
    <t xml:space="preserve">          О п и с </t>
  </si>
  <si>
    <t>o.Приходи републ.ор.</t>
  </si>
  <si>
    <t>Рас.из нер.в.п</t>
  </si>
  <si>
    <t>из ранијих год.</t>
  </si>
  <si>
    <t>Oстале нак.тр.зап.</t>
  </si>
  <si>
    <t>Осигурање зграда</t>
  </si>
  <si>
    <t>Осигурање опреме</t>
  </si>
  <si>
    <t>Кап.тран.од.др.н.в.</t>
  </si>
  <si>
    <t xml:space="preserve">    Укупно </t>
  </si>
  <si>
    <t xml:space="preserve">  Соп.приходи установе</t>
  </si>
  <si>
    <t>Тран.из.буџ.к.РФЗО</t>
  </si>
  <si>
    <t>и орган.</t>
  </si>
  <si>
    <t xml:space="preserve">Почетно с. </t>
  </si>
  <si>
    <t>из пр.год.</t>
  </si>
  <si>
    <t>Услуге за од. Соф.</t>
  </si>
  <si>
    <t>услуге за из. Соф.</t>
  </si>
  <si>
    <t xml:space="preserve">Тр. д.на сл.у ин. </t>
  </si>
  <si>
    <t>Тр.см.на сл.у ин.</t>
  </si>
  <si>
    <t>Пр. Минист. Правде</t>
  </si>
  <si>
    <t xml:space="preserve">Казне </t>
  </si>
  <si>
    <t>Општина</t>
  </si>
  <si>
    <t xml:space="preserve">Прих. из Буџета </t>
  </si>
  <si>
    <t>Медицинска опрема</t>
  </si>
  <si>
    <t xml:space="preserve">Остали приходи </t>
  </si>
  <si>
    <t>Администрат.опр.</t>
  </si>
  <si>
    <t xml:space="preserve">Тран. Комесар. </t>
  </si>
  <si>
    <t xml:space="preserve">Услуге доставе </t>
  </si>
  <si>
    <t>Социјална давања запосленима</t>
  </si>
  <si>
    <t xml:space="preserve">Социјална давања </t>
  </si>
  <si>
    <t>Нак. Тр. Прев.</t>
  </si>
  <si>
    <t>Електронска опрема</t>
  </si>
  <si>
    <t>Соц. Помо.запос.</t>
  </si>
  <si>
    <t xml:space="preserve">Накнаде у натури </t>
  </si>
  <si>
    <t>Остали прих. Ин.к</t>
  </si>
  <si>
    <t xml:space="preserve">Обрадио </t>
  </si>
  <si>
    <t xml:space="preserve">        Председник Уо </t>
  </si>
  <si>
    <t xml:space="preserve">      мр Верољуб Петровић </t>
  </si>
  <si>
    <t>Телефонска централа</t>
  </si>
  <si>
    <t>Уградна опрема</t>
  </si>
  <si>
    <t>Капит.од.објеката</t>
  </si>
  <si>
    <t>Зграде и грађ. об.</t>
  </si>
  <si>
    <t xml:space="preserve">        Ненад Шулеић</t>
  </si>
  <si>
    <t>Отпр. због оп</t>
  </si>
  <si>
    <t xml:space="preserve">  </t>
  </si>
  <si>
    <t>Цена смештаја/комесаријат</t>
  </si>
  <si>
    <t>Цена смеш./комесаријат</t>
  </si>
  <si>
    <t xml:space="preserve">Уграђена опрема </t>
  </si>
  <si>
    <t>Пренета нам.ср.</t>
  </si>
  <si>
    <t xml:space="preserve">Плате по о.цр </t>
  </si>
  <si>
    <t xml:space="preserve">Услуге одр.рач. </t>
  </si>
  <si>
    <t>Ост. изд.за ст.об</t>
  </si>
  <si>
    <t>Објављ.тенд.и ин.о</t>
  </si>
  <si>
    <t>Попр. Елек.опр.</t>
  </si>
  <si>
    <t xml:space="preserve">Опр.за дом. И уг. </t>
  </si>
  <si>
    <t>Ост. Ус. И мат.поп.</t>
  </si>
  <si>
    <t>Стручна лит. За п.з.</t>
  </si>
  <si>
    <t xml:space="preserve">Нак. из буџ.у с.с.ета </t>
  </si>
  <si>
    <t>Нак. из буџ.сж</t>
  </si>
  <si>
    <t>Ост. мат. За пр. ср.</t>
  </si>
  <si>
    <t xml:space="preserve">Остали тр.за пп </t>
  </si>
  <si>
    <t xml:space="preserve">    Приходи из буџета </t>
  </si>
  <si>
    <t xml:space="preserve">   Република </t>
  </si>
  <si>
    <t xml:space="preserve">  Општина</t>
  </si>
  <si>
    <t xml:space="preserve">   РФЗО</t>
  </si>
  <si>
    <t>Виш.прих. Из пр.г</t>
  </si>
  <si>
    <t>од др. нивоа вл.</t>
  </si>
  <si>
    <t xml:space="preserve">у кор. н. Републ. </t>
  </si>
  <si>
    <t>Реп. у к.н. Гр.</t>
  </si>
  <si>
    <t xml:space="preserve">    Расходи из буџета </t>
  </si>
  <si>
    <t xml:space="preserve">Буџет ЛС </t>
  </si>
  <si>
    <t xml:space="preserve"> Буџет Републике</t>
  </si>
  <si>
    <t xml:space="preserve"> Расходи из сопствених </t>
  </si>
  <si>
    <t xml:space="preserve">    прихода Устаннове </t>
  </si>
  <si>
    <t xml:space="preserve">Лелица Булутић </t>
  </si>
  <si>
    <t xml:space="preserve">                                   НА ОСНОВУ Закона о буџету  РС ЗА 2025. ГОДИНУ, Расподеле средстава Установама социјалне заштите по закону о буџету РС ЗА 2025. ГОДИНУ , УПРАВНИ ОДБОР  ЦЕНТРА ЗА СОЦИЈАЛНИ РАД ЗА ОПШТИНУ КУЧЕВО                                            ДОНОСИ </t>
  </si>
  <si>
    <t>У Кучеву  26.12.2025. године</t>
  </si>
  <si>
    <t xml:space="preserve">   В.Д. Директор</t>
  </si>
  <si>
    <t xml:space="preserve">    Ивана Грујић </t>
  </si>
  <si>
    <t xml:space="preserve">            1. ГОДИШЊИ ПЛАН ПРИХОДА И ПРИМАЊА И ПРЕНЕТИХ НЕТУРОШЕНИХ СРЕДСТАВА -ИЗМЕНА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</si>
</sst>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1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/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2" borderId="15" xfId="0" applyFont="1" applyFill="1" applyBorder="1"/>
    <xf numFmtId="0" fontId="2" fillId="2" borderId="16" xfId="0" applyFont="1" applyFill="1" applyBorder="1"/>
    <xf numFmtId="0" fontId="2" fillId="2" borderId="4" xfId="0" applyFont="1" applyFill="1" applyBorder="1"/>
    <xf numFmtId="0" fontId="2" fillId="2" borderId="17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20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0" fontId="0" fillId="0" borderId="11" xfId="0" applyFill="1" applyBorder="1"/>
    <xf numFmtId="0" fontId="0" fillId="0" borderId="10" xfId="0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0" xfId="0" applyFont="1" applyFill="1" applyBorder="1"/>
    <xf numFmtId="0" fontId="2" fillId="2" borderId="26" xfId="0" applyFont="1" applyFill="1" applyBorder="1"/>
    <xf numFmtId="0" fontId="2" fillId="2" borderId="22" xfId="0" applyFont="1" applyFill="1" applyBorder="1"/>
    <xf numFmtId="0" fontId="2" fillId="2" borderId="2" xfId="0" applyFont="1" applyFill="1" applyBorder="1"/>
    <xf numFmtId="0" fontId="2" fillId="2" borderId="7" xfId="0" applyFont="1" applyFill="1" applyBorder="1"/>
    <xf numFmtId="0" fontId="0" fillId="0" borderId="11" xfId="0" applyBorder="1" applyAlignment="1">
      <alignment horizontal="center"/>
    </xf>
    <xf numFmtId="0" fontId="0" fillId="3" borderId="17" xfId="0" applyFill="1" applyBorder="1"/>
    <xf numFmtId="0" fontId="0" fillId="3" borderId="20" xfId="0" applyFill="1" applyBorder="1"/>
    <xf numFmtId="0" fontId="0" fillId="3" borderId="16" xfId="0" applyFill="1" applyBorder="1"/>
    <xf numFmtId="0" fontId="3" fillId="0" borderId="20" xfId="0" applyFont="1" applyBorder="1"/>
    <xf numFmtId="0" fontId="3" fillId="0" borderId="4" xfId="0" applyFont="1" applyFill="1" applyBorder="1"/>
    <xf numFmtId="0" fontId="3" fillId="0" borderId="0" xfId="0" applyFont="1"/>
    <xf numFmtId="0" fontId="3" fillId="0" borderId="1" xfId="0" applyFont="1" applyBorder="1"/>
    <xf numFmtId="0" fontId="0" fillId="4" borderId="12" xfId="0" applyFill="1" applyBorder="1" applyAlignment="1">
      <alignment horizontal="center"/>
    </xf>
    <xf numFmtId="0" fontId="0" fillId="4" borderId="12" xfId="0" applyFill="1" applyBorder="1"/>
    <xf numFmtId="0" fontId="0" fillId="4" borderId="16" xfId="0" applyFill="1" applyBorder="1"/>
    <xf numFmtId="0" fontId="0" fillId="4" borderId="20" xfId="0" applyFill="1" applyBorder="1"/>
    <xf numFmtId="0" fontId="0" fillId="4" borderId="17" xfId="0" applyFill="1" applyBorder="1"/>
    <xf numFmtId="0" fontId="0" fillId="3" borderId="12" xfId="0" applyFill="1" applyBorder="1" applyAlignment="1">
      <alignment horizont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3" borderId="9" xfId="0" applyFill="1" applyBorder="1"/>
    <xf numFmtId="0" fontId="0" fillId="3" borderId="12" xfId="0" applyFill="1" applyBorder="1"/>
    <xf numFmtId="0" fontId="0" fillId="3" borderId="27" xfId="0" applyFill="1" applyBorder="1"/>
    <xf numFmtId="0" fontId="3" fillId="4" borderId="12" xfId="0" applyFont="1" applyFill="1" applyBorder="1"/>
    <xf numFmtId="0" fontId="3" fillId="4" borderId="20" xfId="0" applyFont="1" applyFill="1" applyBorder="1"/>
    <xf numFmtId="0" fontId="3" fillId="0" borderId="1" xfId="0" applyFont="1" applyFill="1" applyBorder="1"/>
    <xf numFmtId="0" fontId="3" fillId="0" borderId="6" xfId="0" applyFont="1" applyFill="1" applyBorder="1"/>
    <xf numFmtId="0" fontId="3" fillId="0" borderId="9" xfId="0" applyFont="1" applyFill="1" applyBorder="1"/>
    <xf numFmtId="0" fontId="2" fillId="2" borderId="17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2" fontId="0" fillId="0" borderId="16" xfId="0" applyNumberFormat="1" applyBorder="1"/>
    <xf numFmtId="2" fontId="0" fillId="0" borderId="12" xfId="0" applyNumberFormat="1" applyBorder="1"/>
    <xf numFmtId="2" fontId="0" fillId="0" borderId="17" xfId="0" applyNumberFormat="1" applyBorder="1"/>
    <xf numFmtId="2" fontId="0" fillId="2" borderId="2" xfId="0" applyNumberFormat="1" applyFill="1" applyBorder="1"/>
    <xf numFmtId="2" fontId="0" fillId="2" borderId="0" xfId="0" applyNumberFormat="1" applyFill="1" applyBorder="1"/>
    <xf numFmtId="2" fontId="0" fillId="0" borderId="20" xfId="0" applyNumberFormat="1" applyBorder="1"/>
    <xf numFmtId="2" fontId="0" fillId="2" borderId="7" xfId="0" applyNumberFormat="1" applyFill="1" applyBorder="1"/>
    <xf numFmtId="2" fontId="0" fillId="2" borderId="11" xfId="0" applyNumberFormat="1" applyFill="1" applyBorder="1"/>
    <xf numFmtId="2" fontId="3" fillId="0" borderId="12" xfId="0" applyNumberFormat="1" applyFont="1" applyBorder="1"/>
    <xf numFmtId="2" fontId="3" fillId="0" borderId="20" xfId="0" applyNumberFormat="1" applyFont="1" applyBorder="1"/>
    <xf numFmtId="2" fontId="3" fillId="0" borderId="8" xfId="0" applyNumberFormat="1" applyFont="1" applyBorder="1"/>
    <xf numFmtId="2" fontId="2" fillId="2" borderId="0" xfId="0" applyNumberFormat="1" applyFont="1" applyFill="1" applyBorder="1"/>
    <xf numFmtId="2" fontId="0" fillId="0" borderId="0" xfId="0" applyNumberFormat="1" applyBorder="1"/>
    <xf numFmtId="2" fontId="0" fillId="0" borderId="0" xfId="0" applyNumberFormat="1"/>
    <xf numFmtId="2" fontId="3" fillId="0" borderId="17" xfId="0" applyNumberFormat="1" applyFont="1" applyBorder="1"/>
    <xf numFmtId="2" fontId="3" fillId="0" borderId="16" xfId="0" applyNumberFormat="1" applyFont="1" applyBorder="1"/>
    <xf numFmtId="2" fontId="0" fillId="2" borderId="17" xfId="0" applyNumberFormat="1" applyFill="1" applyBorder="1"/>
    <xf numFmtId="2" fontId="0" fillId="2" borderId="20" xfId="0" applyNumberFormat="1" applyFill="1" applyBorder="1"/>
    <xf numFmtId="2" fontId="0" fillId="5" borderId="17" xfId="0" applyNumberFormat="1" applyFill="1" applyBorder="1"/>
    <xf numFmtId="2" fontId="0" fillId="5" borderId="20" xfId="0" applyNumberFormat="1" applyFill="1" applyBorder="1"/>
    <xf numFmtId="2" fontId="0" fillId="5" borderId="16" xfId="0" applyNumberFormat="1" applyFill="1" applyBorder="1"/>
    <xf numFmtId="2" fontId="0" fillId="5" borderId="12" xfId="0" applyNumberFormat="1" applyFill="1" applyBorder="1"/>
    <xf numFmtId="2" fontId="0" fillId="6" borderId="17" xfId="0" applyNumberFormat="1" applyFill="1" applyBorder="1"/>
    <xf numFmtId="0" fontId="0" fillId="0" borderId="0" xfId="0" applyBorder="1" applyAlignment="1">
      <alignment horizontal="center"/>
    </xf>
    <xf numFmtId="2" fontId="0" fillId="6" borderId="0" xfId="0" applyNumberFormat="1" applyFill="1" applyBorder="1"/>
    <xf numFmtId="9" fontId="0" fillId="0" borderId="0" xfId="0" applyNumberFormat="1"/>
    <xf numFmtId="0" fontId="0" fillId="6" borderId="0" xfId="0" applyFill="1" applyBorder="1"/>
    <xf numFmtId="0" fontId="0" fillId="0" borderId="4" xfId="0" applyBorder="1" applyAlignment="1">
      <alignment horizontal="center"/>
    </xf>
    <xf numFmtId="0" fontId="3" fillId="0" borderId="0" xfId="0" applyFont="1" applyBorder="1"/>
    <xf numFmtId="2" fontId="0" fillId="2" borderId="16" xfId="0" applyNumberFormat="1" applyFill="1" applyBorder="1"/>
    <xf numFmtId="2" fontId="0" fillId="2" borderId="12" xfId="0" applyNumberFormat="1" applyFill="1" applyBorder="1"/>
    <xf numFmtId="2" fontId="0" fillId="3" borderId="0" xfId="0" applyNumberFormat="1" applyFill="1" applyBorder="1"/>
    <xf numFmtId="0" fontId="2" fillId="2" borderId="17" xfId="0" applyFont="1" applyFill="1" applyBorder="1" applyAlignment="1"/>
    <xf numFmtId="2" fontId="6" fillId="6" borderId="0" xfId="0" applyNumberFormat="1" applyFont="1" applyFill="1" applyBorder="1"/>
    <xf numFmtId="2" fontId="6" fillId="0" borderId="0" xfId="0" applyNumberFormat="1" applyFont="1" applyBorder="1"/>
    <xf numFmtId="0" fontId="3" fillId="0" borderId="9" xfId="0" applyFont="1" applyBorder="1"/>
    <xf numFmtId="0" fontId="3" fillId="0" borderId="2" xfId="0" applyFont="1" applyBorder="1"/>
    <xf numFmtId="2" fontId="0" fillId="2" borderId="30" xfId="0" applyNumberFormat="1" applyFill="1" applyBorder="1"/>
    <xf numFmtId="0" fontId="2" fillId="2" borderId="33" xfId="0" applyFont="1" applyFill="1" applyBorder="1"/>
    <xf numFmtId="0" fontId="2" fillId="2" borderId="35" xfId="0" applyFont="1" applyFill="1" applyBorder="1"/>
    <xf numFmtId="2" fontId="3" fillId="0" borderId="3" xfId="0" applyNumberFormat="1" applyFont="1" applyBorder="1"/>
    <xf numFmtId="0" fontId="3" fillId="3" borderId="20" xfId="0" applyFont="1" applyFill="1" applyBorder="1"/>
    <xf numFmtId="0" fontId="3" fillId="0" borderId="8" xfId="0" applyFont="1" applyFill="1" applyBorder="1"/>
    <xf numFmtId="0" fontId="3" fillId="3" borderId="17" xfId="0" applyFont="1" applyFill="1" applyBorder="1"/>
    <xf numFmtId="0" fontId="3" fillId="4" borderId="17" xfId="0" applyFont="1" applyFill="1" applyBorder="1"/>
    <xf numFmtId="0" fontId="3" fillId="0" borderId="2" xfId="0" applyFont="1" applyFill="1" applyBorder="1"/>
    <xf numFmtId="2" fontId="3" fillId="2" borderId="2" xfId="0" applyNumberFormat="1" applyFont="1" applyFill="1" applyBorder="1"/>
    <xf numFmtId="2" fontId="3" fillId="2" borderId="17" xfId="0" applyNumberFormat="1" applyFont="1" applyFill="1" applyBorder="1"/>
    <xf numFmtId="0" fontId="3" fillId="3" borderId="16" xfId="0" applyFont="1" applyFill="1" applyBorder="1"/>
    <xf numFmtId="0" fontId="3" fillId="4" borderId="16" xfId="0" applyFont="1" applyFill="1" applyBorder="1"/>
    <xf numFmtId="0" fontId="3" fillId="0" borderId="0" xfId="0" applyFont="1" applyFill="1" applyBorder="1"/>
    <xf numFmtId="2" fontId="3" fillId="2" borderId="0" xfId="0" applyNumberFormat="1" applyFont="1" applyFill="1" applyBorder="1"/>
    <xf numFmtId="2" fontId="3" fillId="2" borderId="16" xfId="0" applyNumberFormat="1" applyFont="1" applyFill="1" applyBorder="1"/>
    <xf numFmtId="0" fontId="3" fillId="0" borderId="7" xfId="0" applyFont="1" applyFill="1" applyBorder="1"/>
    <xf numFmtId="2" fontId="3" fillId="2" borderId="7" xfId="0" applyNumberFormat="1" applyFont="1" applyFill="1" applyBorder="1"/>
    <xf numFmtId="2" fontId="3" fillId="2" borderId="20" xfId="0" applyNumberFormat="1" applyFont="1" applyFill="1" applyBorder="1"/>
    <xf numFmtId="0" fontId="3" fillId="0" borderId="3" xfId="0" applyFont="1" applyFill="1" applyBorder="1"/>
    <xf numFmtId="0" fontId="3" fillId="0" borderId="5" xfId="0" applyFont="1" applyFill="1" applyBorder="1"/>
    <xf numFmtId="0" fontId="3" fillId="3" borderId="12" xfId="0" applyFont="1" applyFill="1" applyBorder="1"/>
    <xf numFmtId="0" fontId="3" fillId="0" borderId="10" xfId="0" applyFont="1" applyFill="1" applyBorder="1"/>
    <xf numFmtId="2" fontId="3" fillId="2" borderId="11" xfId="0" applyNumberFormat="1" applyFont="1" applyFill="1" applyBorder="1"/>
    <xf numFmtId="2" fontId="3" fillId="2" borderId="12" xfId="0" applyNumberFormat="1" applyFont="1" applyFill="1" applyBorder="1"/>
    <xf numFmtId="2" fontId="3" fillId="0" borderId="1" xfId="0" applyNumberFormat="1" applyFont="1" applyBorder="1"/>
    <xf numFmtId="2" fontId="3" fillId="0" borderId="6" xfId="0" applyNumberFormat="1" applyFont="1" applyBorder="1"/>
    <xf numFmtId="2" fontId="3" fillId="0" borderId="9" xfId="0" applyNumberFormat="1" applyFont="1" applyBorder="1"/>
    <xf numFmtId="0" fontId="3" fillId="2" borderId="25" xfId="0" applyFont="1" applyFill="1" applyBorder="1"/>
    <xf numFmtId="2" fontId="0" fillId="5" borderId="1" xfId="0" applyNumberFormat="1" applyFill="1" applyBorder="1"/>
    <xf numFmtId="2" fontId="0" fillId="6" borderId="12" xfId="0" applyNumberFormat="1" applyFill="1" applyBorder="1"/>
    <xf numFmtId="0" fontId="3" fillId="3" borderId="0" xfId="0" applyFont="1" applyFill="1" applyBorder="1"/>
    <xf numFmtId="2" fontId="3" fillId="2" borderId="3" xfId="0" applyNumberFormat="1" applyFont="1" applyFill="1" applyBorder="1"/>
    <xf numFmtId="2" fontId="3" fillId="2" borderId="8" xfId="0" applyNumberFormat="1" applyFont="1" applyFill="1" applyBorder="1"/>
    <xf numFmtId="0" fontId="3" fillId="3" borderId="4" xfId="0" applyFont="1" applyFill="1" applyBorder="1"/>
    <xf numFmtId="2" fontId="3" fillId="0" borderId="4" xfId="0" applyNumberFormat="1" applyFont="1" applyBorder="1"/>
    <xf numFmtId="2" fontId="0" fillId="5" borderId="3" xfId="0" applyNumberFormat="1" applyFill="1" applyBorder="1"/>
    <xf numFmtId="2" fontId="0" fillId="5" borderId="8" xfId="0" applyNumberFormat="1" applyFill="1" applyBorder="1"/>
    <xf numFmtId="2" fontId="3" fillId="0" borderId="5" xfId="0" applyNumberFormat="1" applyFont="1" applyBorder="1"/>
    <xf numFmtId="0" fontId="3" fillId="3" borderId="1" xfId="0" applyFont="1" applyFill="1" applyBorder="1"/>
    <xf numFmtId="0" fontId="3" fillId="3" borderId="6" xfId="0" applyFont="1" applyFill="1" applyBorder="1"/>
    <xf numFmtId="0" fontId="3" fillId="4" borderId="6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0" fontId="0" fillId="4" borderId="1" xfId="0" applyFill="1" applyBorder="1"/>
    <xf numFmtId="2" fontId="0" fillId="0" borderId="3" xfId="0" applyNumberFormat="1" applyBorder="1"/>
    <xf numFmtId="2" fontId="7" fillId="0" borderId="7" xfId="0" applyNumberFormat="1" applyFont="1" applyBorder="1"/>
    <xf numFmtId="2" fontId="0" fillId="0" borderId="6" xfId="0" applyNumberFormat="1" applyBorder="1"/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2" fontId="0" fillId="6" borderId="20" xfId="0" applyNumberFormat="1" applyFill="1" applyBorder="1"/>
    <xf numFmtId="2" fontId="0" fillId="2" borderId="3" xfId="0" applyNumberFormat="1" applyFill="1" applyBorder="1"/>
    <xf numFmtId="2" fontId="0" fillId="2" borderId="8" xfId="0" applyNumberFormat="1" applyFill="1" applyBorder="1"/>
    <xf numFmtId="0" fontId="3" fillId="0" borderId="20" xfId="0" applyFont="1" applyFill="1" applyBorder="1"/>
    <xf numFmtId="2" fontId="7" fillId="0" borderId="17" xfId="0" applyNumberFormat="1" applyFont="1" applyBorder="1"/>
    <xf numFmtId="49" fontId="3" fillId="0" borderId="0" xfId="0" applyNumberFormat="1" applyFont="1"/>
    <xf numFmtId="2" fontId="0" fillId="6" borderId="16" xfId="0" applyNumberFormat="1" applyFill="1" applyBorder="1"/>
    <xf numFmtId="2" fontId="3" fillId="6" borderId="20" xfId="0" applyNumberFormat="1" applyFont="1" applyFill="1" applyBorder="1"/>
    <xf numFmtId="2" fontId="3" fillId="6" borderId="17" xfId="0" applyNumberFormat="1" applyFont="1" applyFill="1" applyBorder="1"/>
    <xf numFmtId="0" fontId="9" fillId="0" borderId="6" xfId="0" applyFont="1" applyBorder="1"/>
    <xf numFmtId="2" fontId="3" fillId="6" borderId="16" xfId="0" applyNumberFormat="1" applyFont="1" applyFill="1" applyBorder="1"/>
    <xf numFmtId="2" fontId="2" fillId="6" borderId="7" xfId="0" applyNumberFormat="1" applyFont="1" applyFill="1" applyBorder="1"/>
    <xf numFmtId="2" fontId="0" fillId="6" borderId="2" xfId="0" applyNumberFormat="1" applyFill="1" applyBorder="1"/>
    <xf numFmtId="2" fontId="0" fillId="5" borderId="6" xfId="0" applyNumberFormat="1" applyFill="1" applyBorder="1"/>
    <xf numFmtId="0" fontId="0" fillId="0" borderId="17" xfId="0" applyBorder="1" applyAlignment="1">
      <alignment horizontal="center"/>
    </xf>
    <xf numFmtId="0" fontId="0" fillId="4" borderId="9" xfId="0" applyFill="1" applyBorder="1"/>
    <xf numFmtId="2" fontId="0" fillId="0" borderId="8" xfId="0" applyNumberFormat="1" applyBorder="1"/>
    <xf numFmtId="0" fontId="2" fillId="2" borderId="3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/>
    </xf>
    <xf numFmtId="0" fontId="2" fillId="2" borderId="37" xfId="0" applyFont="1" applyFill="1" applyBorder="1"/>
    <xf numFmtId="0" fontId="2" fillId="2" borderId="10" xfId="0" applyFont="1" applyFill="1" applyBorder="1"/>
    <xf numFmtId="0" fontId="2" fillId="9" borderId="0" xfId="0" applyFont="1" applyFill="1" applyBorder="1"/>
    <xf numFmtId="2" fontId="3" fillId="9" borderId="16" xfId="0" applyNumberFormat="1" applyFont="1" applyFill="1" applyBorder="1"/>
    <xf numFmtId="2" fontId="2" fillId="9" borderId="16" xfId="0" applyNumberFormat="1" applyFont="1" applyFill="1" applyBorder="1"/>
    <xf numFmtId="2" fontId="2" fillId="9" borderId="5" xfId="0" applyNumberFormat="1" applyFont="1" applyFill="1" applyBorder="1"/>
    <xf numFmtId="2" fontId="2" fillId="9" borderId="0" xfId="0" applyNumberFormat="1" applyFont="1" applyFill="1" applyBorder="1"/>
    <xf numFmtId="0" fontId="3" fillId="9" borderId="19" xfId="0" applyFont="1" applyFill="1" applyBorder="1"/>
    <xf numFmtId="0" fontId="3" fillId="9" borderId="25" xfId="0" applyFont="1" applyFill="1" applyBorder="1"/>
    <xf numFmtId="2" fontId="2" fillId="9" borderId="24" xfId="0" applyNumberFormat="1" applyFont="1" applyFill="1" applyBorder="1" applyAlignment="1">
      <alignment horizontal="left"/>
    </xf>
    <xf numFmtId="0" fontId="3" fillId="9" borderId="28" xfId="0" applyFont="1" applyFill="1" applyBorder="1"/>
    <xf numFmtId="0" fontId="3" fillId="9" borderId="36" xfId="0" applyFont="1" applyFill="1" applyBorder="1"/>
    <xf numFmtId="2" fontId="2" fillId="9" borderId="24" xfId="0" applyNumberFormat="1" applyFont="1" applyFill="1" applyBorder="1"/>
    <xf numFmtId="0" fontId="0" fillId="9" borderId="21" xfId="0" applyFill="1" applyBorder="1"/>
    <xf numFmtId="0" fontId="0" fillId="9" borderId="0" xfId="0" applyFill="1" applyBorder="1"/>
    <xf numFmtId="0" fontId="0" fillId="9" borderId="5" xfId="0" applyFill="1" applyBorder="1"/>
    <xf numFmtId="2" fontId="0" fillId="9" borderId="16" xfId="0" applyNumberFormat="1" applyFill="1" applyBorder="1"/>
    <xf numFmtId="2" fontId="0" fillId="9" borderId="5" xfId="0" applyNumberFormat="1" applyFill="1" applyBorder="1"/>
    <xf numFmtId="2" fontId="0" fillId="9" borderId="0" xfId="0" applyNumberFormat="1" applyFill="1" applyBorder="1"/>
    <xf numFmtId="2" fontId="0" fillId="9" borderId="4" xfId="0" applyNumberFormat="1" applyFill="1" applyBorder="1"/>
    <xf numFmtId="0" fontId="0" fillId="9" borderId="24" xfId="0" applyFill="1" applyBorder="1"/>
    <xf numFmtId="0" fontId="0" fillId="9" borderId="30" xfId="0" applyFill="1" applyBorder="1"/>
    <xf numFmtId="0" fontId="0" fillId="9" borderId="28" xfId="0" applyFill="1" applyBorder="1"/>
    <xf numFmtId="2" fontId="2" fillId="9" borderId="31" xfId="0" applyNumberFormat="1" applyFont="1" applyFill="1" applyBorder="1" applyAlignment="1">
      <alignment horizontal="center"/>
    </xf>
    <xf numFmtId="2" fontId="0" fillId="9" borderId="28" xfId="0" applyNumberFormat="1" applyFill="1" applyBorder="1"/>
    <xf numFmtId="2" fontId="0" fillId="9" borderId="31" xfId="0" applyNumberFormat="1" applyFill="1" applyBorder="1"/>
    <xf numFmtId="2" fontId="0" fillId="9" borderId="29" xfId="0" applyNumberFormat="1" applyFill="1" applyBorder="1"/>
    <xf numFmtId="2" fontId="0" fillId="9" borderId="30" xfId="0" applyNumberFormat="1" applyFill="1" applyBorder="1"/>
    <xf numFmtId="2" fontId="0" fillId="9" borderId="24" xfId="0" applyNumberFormat="1" applyFill="1" applyBorder="1"/>
    <xf numFmtId="2" fontId="0" fillId="9" borderId="32" xfId="0" applyNumberFormat="1" applyFill="1" applyBorder="1"/>
    <xf numFmtId="2" fontId="3" fillId="6" borderId="3" xfId="0" applyNumberFormat="1" applyFont="1" applyFill="1" applyBorder="1"/>
    <xf numFmtId="2" fontId="3" fillId="6" borderId="8" xfId="0" applyNumberFormat="1" applyFont="1" applyFill="1" applyBorder="1"/>
    <xf numFmtId="0" fontId="3" fillId="0" borderId="11" xfId="0" applyFont="1" applyBorder="1"/>
    <xf numFmtId="2" fontId="0" fillId="6" borderId="1" xfId="0" applyNumberFormat="1" applyFill="1" applyBorder="1"/>
    <xf numFmtId="2" fontId="2" fillId="6" borderId="6" xfId="0" applyNumberFormat="1" applyFont="1" applyFill="1" applyBorder="1"/>
    <xf numFmtId="2" fontId="0" fillId="6" borderId="6" xfId="0" applyNumberFormat="1" applyFill="1" applyBorder="1"/>
    <xf numFmtId="2" fontId="0" fillId="5" borderId="0" xfId="0" applyNumberFormat="1" applyFill="1" applyBorder="1"/>
    <xf numFmtId="0" fontId="2" fillId="2" borderId="38" xfId="0" applyFont="1" applyFill="1" applyBorder="1"/>
    <xf numFmtId="0" fontId="2" fillId="2" borderId="39" xfId="0" applyFont="1" applyFill="1" applyBorder="1" applyAlignment="1">
      <alignment wrapText="1" shrinkToFit="1"/>
    </xf>
    <xf numFmtId="0" fontId="2" fillId="2" borderId="28" xfId="0" applyFont="1" applyFill="1" applyBorder="1"/>
    <xf numFmtId="0" fontId="2" fillId="2" borderId="21" xfId="0" applyFont="1" applyFill="1" applyBorder="1"/>
    <xf numFmtId="0" fontId="3" fillId="4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10" xfId="0" applyFont="1" applyBorder="1" applyAlignment="1">
      <alignment horizontal="center"/>
    </xf>
    <xf numFmtId="0" fontId="3" fillId="6" borderId="12" xfId="0" applyFont="1" applyFill="1" applyBorder="1"/>
    <xf numFmtId="2" fontId="2" fillId="9" borderId="4" xfId="0" applyNumberFormat="1" applyFont="1" applyFill="1" applyBorder="1"/>
    <xf numFmtId="2" fontId="3" fillId="6" borderId="5" xfId="0" applyNumberFormat="1" applyFont="1" applyFill="1" applyBorder="1"/>
    <xf numFmtId="2" fontId="3" fillId="6" borderId="10" xfId="0" applyNumberFormat="1" applyFont="1" applyFill="1" applyBorder="1"/>
    <xf numFmtId="0" fontId="2" fillId="9" borderId="23" xfId="0" applyFont="1" applyFill="1" applyBorder="1"/>
    <xf numFmtId="0" fontId="3" fillId="9" borderId="13" xfId="0" applyFont="1" applyFill="1" applyBorder="1"/>
    <xf numFmtId="2" fontId="3" fillId="9" borderId="13" xfId="0" applyNumberFormat="1" applyFont="1" applyFill="1" applyBorder="1"/>
    <xf numFmtId="2" fontId="3" fillId="9" borderId="40" xfId="0" applyNumberFormat="1" applyFont="1" applyFill="1" applyBorder="1"/>
    <xf numFmtId="2" fontId="3" fillId="9" borderId="14" xfId="0" applyNumberFormat="1" applyFont="1" applyFill="1" applyBorder="1"/>
    <xf numFmtId="2" fontId="3" fillId="9" borderId="23" xfId="0" applyNumberFormat="1" applyFont="1" applyFill="1" applyBorder="1"/>
    <xf numFmtId="2" fontId="3" fillId="2" borderId="23" xfId="0" applyNumberFormat="1" applyFont="1" applyFill="1" applyBorder="1"/>
    <xf numFmtId="2" fontId="3" fillId="2" borderId="41" xfId="0" applyNumberFormat="1" applyFont="1" applyFill="1" applyBorder="1"/>
    <xf numFmtId="2" fontId="2" fillId="2" borderId="42" xfId="0" applyNumberFormat="1" applyFont="1" applyFill="1" applyBorder="1"/>
    <xf numFmtId="0" fontId="3" fillId="9" borderId="32" xfId="0" applyFont="1" applyFill="1" applyBorder="1"/>
    <xf numFmtId="0" fontId="3" fillId="7" borderId="43" xfId="0" applyFont="1" applyFill="1" applyBorder="1"/>
    <xf numFmtId="0" fontId="3" fillId="9" borderId="33" xfId="0" applyFont="1" applyFill="1" applyBorder="1"/>
    <xf numFmtId="0" fontId="3" fillId="9" borderId="35" xfId="0" applyFont="1" applyFill="1" applyBorder="1"/>
    <xf numFmtId="0" fontId="3" fillId="9" borderId="34" xfId="0" applyFont="1" applyFill="1" applyBorder="1"/>
    <xf numFmtId="0" fontId="2" fillId="2" borderId="8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2" fontId="0" fillId="0" borderId="5" xfId="0" applyNumberFormat="1" applyBorder="1"/>
    <xf numFmtId="2" fontId="0" fillId="6" borderId="4" xfId="0" applyNumberFormat="1" applyFill="1" applyBorder="1"/>
    <xf numFmtId="2" fontId="0" fillId="5" borderId="5" xfId="0" applyNumberFormat="1" applyFill="1" applyBorder="1"/>
    <xf numFmtId="2" fontId="0" fillId="5" borderId="2" xfId="0" applyNumberFormat="1" applyFill="1" applyBorder="1"/>
    <xf numFmtId="2" fontId="0" fillId="5" borderId="7" xfId="0" applyNumberFormat="1" applyFill="1" applyBorder="1"/>
    <xf numFmtId="0" fontId="0" fillId="0" borderId="3" xfId="0" applyFill="1" applyBorder="1"/>
    <xf numFmtId="0" fontId="0" fillId="9" borderId="26" xfId="0" applyFill="1" applyBorder="1"/>
    <xf numFmtId="0" fontId="0" fillId="9" borderId="23" xfId="0" applyFill="1" applyBorder="1"/>
    <xf numFmtId="0" fontId="0" fillId="9" borderId="40" xfId="0" applyFill="1" applyBorder="1"/>
    <xf numFmtId="2" fontId="0" fillId="9" borderId="13" xfId="0" applyNumberFormat="1" applyFill="1" applyBorder="1"/>
    <xf numFmtId="2" fontId="0" fillId="9" borderId="40" xfId="0" applyNumberFormat="1" applyFill="1" applyBorder="1"/>
    <xf numFmtId="2" fontId="0" fillId="9" borderId="23" xfId="0" applyNumberFormat="1" applyFill="1" applyBorder="1"/>
    <xf numFmtId="2" fontId="0" fillId="9" borderId="14" xfId="0" applyNumberFormat="1" applyFill="1" applyBorder="1"/>
    <xf numFmtId="2" fontId="0" fillId="2" borderId="23" xfId="0" applyNumberFormat="1" applyFill="1" applyBorder="1"/>
    <xf numFmtId="2" fontId="0" fillId="2" borderId="25" xfId="0" applyNumberFormat="1" applyFill="1" applyBorder="1"/>
    <xf numFmtId="0" fontId="2" fillId="9" borderId="22" xfId="0" applyFont="1" applyFill="1" applyBorder="1"/>
    <xf numFmtId="0" fontId="2" fillId="9" borderId="25" xfId="0" applyFont="1" applyFill="1" applyBorder="1"/>
    <xf numFmtId="0" fontId="2" fillId="9" borderId="36" xfId="0" applyFont="1" applyFill="1" applyBorder="1"/>
    <xf numFmtId="2" fontId="2" fillId="9" borderId="18" xfId="0" applyNumberFormat="1" applyFont="1" applyFill="1" applyBorder="1"/>
    <xf numFmtId="2" fontId="3" fillId="9" borderId="36" xfId="0" applyNumberFormat="1" applyFont="1" applyFill="1" applyBorder="1"/>
    <xf numFmtId="2" fontId="2" fillId="9" borderId="36" xfId="0" applyNumberFormat="1" applyFont="1" applyFill="1" applyBorder="1"/>
    <xf numFmtId="2" fontId="3" fillId="9" borderId="18" xfId="0" applyNumberFormat="1" applyFont="1" applyFill="1" applyBorder="1"/>
    <xf numFmtId="2" fontId="2" fillId="9" borderId="25" xfId="0" applyNumberFormat="1" applyFont="1" applyFill="1" applyBorder="1"/>
    <xf numFmtId="2" fontId="2" fillId="9" borderId="19" xfId="0" applyNumberFormat="1" applyFont="1" applyFill="1" applyBorder="1"/>
    <xf numFmtId="0" fontId="0" fillId="3" borderId="44" xfId="0" applyFill="1" applyBorder="1"/>
    <xf numFmtId="0" fontId="0" fillId="9" borderId="33" xfId="0" applyFill="1" applyBorder="1"/>
    <xf numFmtId="0" fontId="0" fillId="9" borderId="35" xfId="0" applyFill="1" applyBorder="1"/>
    <xf numFmtId="0" fontId="0" fillId="9" borderId="34" xfId="0" applyFill="1" applyBorder="1"/>
    <xf numFmtId="2" fontId="0" fillId="2" borderId="33" xfId="0" applyNumberFormat="1" applyFill="1" applyBorder="1"/>
    <xf numFmtId="2" fontId="0" fillId="2" borderId="35" xfId="0" applyNumberFormat="1" applyFill="1" applyBorder="1"/>
    <xf numFmtId="2" fontId="2" fillId="2" borderId="35" xfId="0" applyNumberFormat="1" applyFont="1" applyFill="1" applyBorder="1"/>
    <xf numFmtId="2" fontId="0" fillId="2" borderId="34" xfId="0" applyNumberFormat="1" applyFill="1" applyBorder="1"/>
    <xf numFmtId="2" fontId="2" fillId="9" borderId="28" xfId="0" applyNumberFormat="1" applyFont="1" applyFill="1" applyBorder="1"/>
    <xf numFmtId="2" fontId="2" fillId="9" borderId="31" xfId="0" applyNumberFormat="1" applyFont="1" applyFill="1" applyBorder="1"/>
    <xf numFmtId="2" fontId="0" fillId="0" borderId="2" xfId="0" applyNumberFormat="1" applyBorder="1"/>
    <xf numFmtId="2" fontId="0" fillId="6" borderId="8" xfId="0" applyNumberFormat="1" applyFill="1" applyBorder="1"/>
    <xf numFmtId="2" fontId="9" fillId="5" borderId="2" xfId="0" applyNumberFormat="1" applyFont="1" applyFill="1" applyBorder="1"/>
    <xf numFmtId="2" fontId="0" fillId="0" borderId="7" xfId="0" applyNumberFormat="1" applyBorder="1"/>
    <xf numFmtId="2" fontId="0" fillId="5" borderId="11" xfId="0" applyNumberFormat="1" applyFill="1" applyBorder="1"/>
    <xf numFmtId="2" fontId="0" fillId="5" borderId="10" xfId="0" applyNumberFormat="1" applyFill="1" applyBorder="1"/>
    <xf numFmtId="2" fontId="3" fillId="6" borderId="0" xfId="0" applyNumberFormat="1" applyFont="1" applyFill="1" applyBorder="1"/>
    <xf numFmtId="2" fontId="3" fillId="10" borderId="17" xfId="0" applyNumberFormat="1" applyFont="1" applyFill="1" applyBorder="1"/>
    <xf numFmtId="2" fontId="3" fillId="10" borderId="12" xfId="0" applyNumberFormat="1" applyFont="1" applyFill="1" applyBorder="1"/>
    <xf numFmtId="2" fontId="3" fillId="6" borderId="1" xfId="0" applyNumberFormat="1" applyFont="1" applyFill="1" applyBorder="1"/>
    <xf numFmtId="2" fontId="2" fillId="6" borderId="0" xfId="0" applyNumberFormat="1" applyFont="1" applyFill="1" applyBorder="1"/>
    <xf numFmtId="2" fontId="2" fillId="6" borderId="20" xfId="0" applyNumberFormat="1" applyFont="1" applyFill="1" applyBorder="1"/>
    <xf numFmtId="2" fontId="0" fillId="11" borderId="16" xfId="0" applyNumberFormat="1" applyFill="1" applyBorder="1"/>
    <xf numFmtId="2" fontId="0" fillId="11" borderId="17" xfId="0" applyNumberFormat="1" applyFill="1" applyBorder="1"/>
    <xf numFmtId="2" fontId="0" fillId="11" borderId="12" xfId="0" applyNumberFormat="1" applyFill="1" applyBorder="1"/>
    <xf numFmtId="2" fontId="0" fillId="11" borderId="20" xfId="0" applyNumberFormat="1" applyFill="1" applyBorder="1"/>
    <xf numFmtId="2" fontId="0" fillId="5" borderId="4" xfId="0" applyNumberFormat="1" applyFill="1" applyBorder="1"/>
    <xf numFmtId="2" fontId="2" fillId="6" borderId="8" xfId="0" applyNumberFormat="1" applyFont="1" applyFill="1" applyBorder="1"/>
    <xf numFmtId="2" fontId="3" fillId="10" borderId="5" xfId="0" applyNumberFormat="1" applyFont="1" applyFill="1" applyBorder="1"/>
    <xf numFmtId="2" fontId="3" fillId="12" borderId="3" xfId="0" applyNumberFormat="1" applyFont="1" applyFill="1" applyBorder="1"/>
    <xf numFmtId="2" fontId="0" fillId="12" borderId="17" xfId="0" applyNumberFormat="1" applyFill="1" applyBorder="1"/>
    <xf numFmtId="2" fontId="2" fillId="6" borderId="16" xfId="0" applyNumberFormat="1" applyFont="1" applyFill="1" applyBorder="1"/>
    <xf numFmtId="2" fontId="3" fillId="12" borderId="16" xfId="0" applyNumberFormat="1" applyFont="1" applyFill="1" applyBorder="1"/>
    <xf numFmtId="2" fontId="0" fillId="13" borderId="20" xfId="0" applyNumberFormat="1" applyFill="1" applyBorder="1"/>
    <xf numFmtId="2" fontId="0" fillId="13" borderId="17" xfId="0" applyNumberFormat="1" applyFill="1" applyBorder="1"/>
    <xf numFmtId="2" fontId="3" fillId="13" borderId="12" xfId="0" applyNumberFormat="1" applyFont="1" applyFill="1" applyBorder="1"/>
    <xf numFmtId="2" fontId="0" fillId="12" borderId="12" xfId="0" applyNumberFormat="1" applyFill="1" applyBorder="1"/>
    <xf numFmtId="2" fontId="3" fillId="12" borderId="17" xfId="0" applyNumberFormat="1" applyFont="1" applyFill="1" applyBorder="1"/>
    <xf numFmtId="2" fontId="0" fillId="6" borderId="9" xfId="0" applyNumberFormat="1" applyFill="1" applyBorder="1"/>
    <xf numFmtId="2" fontId="6" fillId="15" borderId="16" xfId="0" applyNumberFormat="1" applyFont="1" applyFill="1" applyBorder="1"/>
    <xf numFmtId="2" fontId="0" fillId="14" borderId="17" xfId="0" applyNumberFormat="1" applyFill="1" applyBorder="1"/>
    <xf numFmtId="2" fontId="0" fillId="14" borderId="12" xfId="0" applyNumberFormat="1" applyFill="1" applyBorder="1"/>
    <xf numFmtId="2" fontId="0" fillId="16" borderId="17" xfId="0" applyNumberFormat="1" applyFill="1" applyBorder="1"/>
    <xf numFmtId="2" fontId="0" fillId="16" borderId="12" xfId="0" applyNumberFormat="1" applyFill="1" applyBorder="1"/>
    <xf numFmtId="2" fontId="3" fillId="16" borderId="17" xfId="0" applyNumberFormat="1" applyFont="1" applyFill="1" applyBorder="1"/>
    <xf numFmtId="2" fontId="0" fillId="16" borderId="1" xfId="0" applyNumberFormat="1" applyFill="1" applyBorder="1"/>
    <xf numFmtId="2" fontId="0" fillId="16" borderId="16" xfId="0" applyNumberFormat="1" applyFill="1" applyBorder="1"/>
    <xf numFmtId="0" fontId="2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 wrapText="1"/>
    </xf>
    <xf numFmtId="0" fontId="2" fillId="2" borderId="33" xfId="0" applyFont="1" applyFill="1" applyBorder="1" applyAlignment="1">
      <alignment wrapText="1"/>
    </xf>
    <xf numFmtId="0" fontId="2" fillId="2" borderId="35" xfId="0" applyFont="1" applyFill="1" applyBorder="1" applyAlignment="1">
      <alignment wrapText="1"/>
    </xf>
    <xf numFmtId="2" fontId="0" fillId="17" borderId="20" xfId="0" applyNumberFormat="1" applyFill="1" applyBorder="1"/>
  </cellXfs>
  <cellStyles count="1">
    <cellStyle name="Normal" xfId="0" builtinId="0"/>
  </cellStyles>
  <dxfs count="1">
    <dxf>
      <fill>
        <patternFill patternType="solid">
          <fgColor rgb="FFC0C0C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Q213"/>
  <sheetViews>
    <sheetView tabSelected="1" topLeftCell="A21" workbookViewId="0">
      <selection activeCell="K31" sqref="K31"/>
    </sheetView>
  </sheetViews>
  <sheetFormatPr defaultRowHeight="12.75" x14ac:dyDescent="0.2"/>
  <cols>
    <col min="1" max="1" width="3.7109375" customWidth="1"/>
    <col min="2" max="2" width="9" customWidth="1"/>
    <col min="3" max="3" width="9.140625" customWidth="1"/>
    <col min="4" max="4" width="11.140625" customWidth="1"/>
    <col min="5" max="5" width="11.42578125" customWidth="1"/>
    <col min="6" max="6" width="0.140625" hidden="1" customWidth="1"/>
    <col min="7" max="7" width="10.42578125" hidden="1" customWidth="1"/>
    <col min="8" max="8" width="18.140625" customWidth="1"/>
    <col min="9" max="9" width="9.28515625" hidden="1" customWidth="1"/>
    <col min="10" max="10" width="12.140625" customWidth="1"/>
    <col min="11" max="11" width="12.42578125" customWidth="1"/>
    <col min="12" max="12" width="11.42578125" hidden="1" customWidth="1"/>
    <col min="13" max="13" width="12.5703125" customWidth="1"/>
    <col min="14" max="14" width="0.140625" hidden="1" customWidth="1"/>
    <col min="15" max="15" width="13.85546875" customWidth="1"/>
    <col min="16" max="16" width="18.140625" hidden="1" customWidth="1"/>
    <col min="17" max="17" width="9.140625" hidden="1" customWidth="1"/>
    <col min="18" max="18" width="12" hidden="1" customWidth="1"/>
    <col min="19" max="19" width="14.5703125" hidden="1" customWidth="1"/>
    <col min="20" max="20" width="14.42578125" hidden="1" customWidth="1"/>
    <col min="21" max="21" width="9.140625" hidden="1" customWidth="1"/>
    <col min="22" max="22" width="13.28515625" hidden="1" customWidth="1"/>
    <col min="23" max="23" width="13" hidden="1" customWidth="1"/>
    <col min="24" max="26" width="9.140625" hidden="1" customWidth="1"/>
    <col min="27" max="27" width="4.42578125" hidden="1" customWidth="1"/>
    <col min="28" max="34" width="9.140625" hidden="1" customWidth="1"/>
    <col min="37" max="37" width="12.5703125" customWidth="1"/>
    <col min="38" max="38" width="17.140625" customWidth="1"/>
    <col min="39" max="39" width="10.85546875" customWidth="1"/>
    <col min="40" max="40" width="14" customWidth="1"/>
    <col min="41" max="41" width="17.42578125" customWidth="1"/>
    <col min="42" max="42" width="16.28515625" customWidth="1"/>
    <col min="44" max="44" width="20.140625" customWidth="1"/>
    <col min="45" max="45" width="17" customWidth="1"/>
    <col min="46" max="46" width="19.42578125" customWidth="1"/>
    <col min="48" max="48" width="16.85546875" customWidth="1"/>
  </cols>
  <sheetData>
    <row r="1" spans="1:38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38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38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38" ht="51.75" customHeight="1" x14ac:dyDescent="0.2">
      <c r="A4" s="312" t="s">
        <v>175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3"/>
      <c r="AL4" t="s">
        <v>91</v>
      </c>
    </row>
    <row r="5" spans="1:38" ht="13.5" thickBot="1" x14ac:dyDescent="0.25">
      <c r="A5" s="14" t="s">
        <v>179</v>
      </c>
      <c r="B5" s="14"/>
      <c r="C5" s="14"/>
      <c r="D5" s="14"/>
      <c r="E5" s="14"/>
      <c r="F5" s="14"/>
      <c r="G5" s="14"/>
      <c r="H5" s="14"/>
      <c r="I5" s="14"/>
      <c r="J5" s="14"/>
      <c r="K5" s="157"/>
      <c r="L5" s="42"/>
      <c r="M5" s="42"/>
      <c r="N5" s="42"/>
      <c r="O5" s="42"/>
    </row>
    <row r="6" spans="1:38" ht="13.5" thickBot="1" x14ac:dyDescent="0.25">
      <c r="A6" s="32" t="s">
        <v>99</v>
      </c>
      <c r="B6" s="101" t="s">
        <v>94</v>
      </c>
      <c r="C6" s="29" t="s">
        <v>93</v>
      </c>
      <c r="D6" s="29"/>
      <c r="E6" s="32" t="s">
        <v>161</v>
      </c>
      <c r="F6" s="29"/>
      <c r="G6" s="29"/>
      <c r="H6" s="29"/>
      <c r="I6" s="29"/>
      <c r="J6" s="30" t="s">
        <v>110</v>
      </c>
      <c r="K6" s="211"/>
      <c r="L6" s="173"/>
      <c r="M6" s="18" t="s">
        <v>113</v>
      </c>
      <c r="N6" s="29" t="s">
        <v>1</v>
      </c>
      <c r="O6" s="101"/>
      <c r="P6" s="91"/>
    </row>
    <row r="7" spans="1:38" ht="13.5" customHeight="1" thickBot="1" x14ac:dyDescent="0.25">
      <c r="A7" s="212"/>
      <c r="B7" s="102"/>
      <c r="C7" s="31"/>
      <c r="D7" s="31"/>
      <c r="E7" s="101" t="s">
        <v>163</v>
      </c>
      <c r="F7" s="209"/>
      <c r="G7" s="210"/>
      <c r="H7" s="101" t="s">
        <v>162</v>
      </c>
      <c r="I7" s="34"/>
      <c r="J7" s="314" t="s">
        <v>146</v>
      </c>
      <c r="K7" s="172" t="s">
        <v>164</v>
      </c>
      <c r="L7" s="102"/>
      <c r="M7" s="102" t="s">
        <v>114</v>
      </c>
      <c r="N7" s="31"/>
      <c r="O7" s="102" t="s">
        <v>109</v>
      </c>
      <c r="P7" s="91"/>
    </row>
    <row r="8" spans="1:38" ht="26.25" customHeight="1" thickBot="1" x14ac:dyDescent="0.25">
      <c r="A8" s="33"/>
      <c r="B8" s="102" t="s">
        <v>91</v>
      </c>
      <c r="C8" s="31"/>
      <c r="D8" s="31"/>
      <c r="E8" s="102"/>
      <c r="F8" s="172"/>
      <c r="G8" s="102"/>
      <c r="H8" s="102"/>
      <c r="I8" s="31"/>
      <c r="J8" s="315"/>
      <c r="K8" s="172"/>
      <c r="L8" s="102"/>
      <c r="M8" s="102"/>
      <c r="N8" s="31"/>
      <c r="O8" s="102"/>
      <c r="P8" s="5"/>
    </row>
    <row r="9" spans="1:38" x14ac:dyDescent="0.2">
      <c r="A9" s="111">
        <v>1</v>
      </c>
      <c r="B9" s="213">
        <v>2</v>
      </c>
      <c r="C9" s="60">
        <v>3</v>
      </c>
      <c r="D9" s="122"/>
      <c r="E9" s="214">
        <v>4</v>
      </c>
      <c r="F9" s="214"/>
      <c r="G9" s="215"/>
      <c r="H9" s="216">
        <v>5</v>
      </c>
      <c r="I9" s="214"/>
      <c r="J9" s="215">
        <v>6</v>
      </c>
      <c r="K9" s="215">
        <v>7</v>
      </c>
      <c r="L9" s="217">
        <v>11</v>
      </c>
      <c r="M9" s="215">
        <v>8</v>
      </c>
      <c r="N9" s="204">
        <v>9</v>
      </c>
      <c r="O9" s="214">
        <v>9</v>
      </c>
      <c r="P9" s="86"/>
    </row>
    <row r="10" spans="1:38" x14ac:dyDescent="0.2">
      <c r="A10" s="106"/>
      <c r="B10" s="57">
        <v>321311</v>
      </c>
      <c r="C10" s="59" t="s">
        <v>165</v>
      </c>
      <c r="D10" s="105"/>
      <c r="E10" s="282">
        <v>0</v>
      </c>
      <c r="F10" s="40"/>
      <c r="G10" s="146"/>
      <c r="H10" s="72">
        <v>0</v>
      </c>
      <c r="I10" s="78"/>
      <c r="J10" s="72">
        <v>0</v>
      </c>
      <c r="K10" s="72">
        <v>0</v>
      </c>
      <c r="L10" s="159"/>
      <c r="M10" s="159">
        <v>1203460.49</v>
      </c>
      <c r="N10" s="117"/>
      <c r="O10" s="133">
        <f t="shared" ref="O10:O20" si="0">SUM(E10:N10)</f>
        <v>1203460.49</v>
      </c>
      <c r="P10" s="5"/>
    </row>
    <row r="11" spans="1:38" x14ac:dyDescent="0.2">
      <c r="A11" s="104">
        <v>1</v>
      </c>
      <c r="B11" s="57">
        <v>311000</v>
      </c>
      <c r="C11" s="59" t="s">
        <v>148</v>
      </c>
      <c r="D11" s="105"/>
      <c r="E11" s="282">
        <v>0</v>
      </c>
      <c r="F11" s="40"/>
      <c r="G11" s="146"/>
      <c r="H11" s="72">
        <v>0</v>
      </c>
      <c r="I11" s="71"/>
      <c r="J11" s="72">
        <v>0</v>
      </c>
      <c r="K11" s="72">
        <v>0</v>
      </c>
      <c r="L11" s="159"/>
      <c r="M11" s="159">
        <v>1000</v>
      </c>
      <c r="N11" s="117"/>
      <c r="O11" s="133">
        <f t="shared" si="0"/>
        <v>1000</v>
      </c>
      <c r="P11" s="5"/>
    </row>
    <row r="12" spans="1:38" x14ac:dyDescent="0.2">
      <c r="A12" s="131"/>
      <c r="B12" s="142"/>
      <c r="C12" s="58" t="s">
        <v>4</v>
      </c>
      <c r="D12" s="119"/>
      <c r="E12" s="293">
        <v>13120000</v>
      </c>
      <c r="F12" s="103"/>
      <c r="G12" s="77"/>
      <c r="H12" s="72">
        <v>0</v>
      </c>
      <c r="I12" s="77"/>
      <c r="J12" s="72">
        <v>0</v>
      </c>
      <c r="K12" s="72">
        <v>0</v>
      </c>
      <c r="L12" s="160"/>
      <c r="M12" s="72">
        <v>0</v>
      </c>
      <c r="N12" s="114"/>
      <c r="O12" s="110">
        <f t="shared" si="0"/>
        <v>13120000</v>
      </c>
      <c r="P12" s="5"/>
    </row>
    <row r="13" spans="1:38" x14ac:dyDescent="0.2">
      <c r="A13" s="134"/>
      <c r="B13" s="143"/>
      <c r="C13" s="41" t="s">
        <v>166</v>
      </c>
      <c r="D13" s="120"/>
      <c r="E13" s="282"/>
      <c r="F13" s="138"/>
      <c r="G13" s="78"/>
      <c r="H13" s="72">
        <v>0</v>
      </c>
      <c r="I13" s="78"/>
      <c r="J13" s="72">
        <v>0</v>
      </c>
      <c r="K13" s="72">
        <v>0</v>
      </c>
      <c r="L13" s="162"/>
      <c r="M13" s="72">
        <v>0</v>
      </c>
      <c r="N13" s="114"/>
      <c r="O13" s="115">
        <f t="shared" si="0"/>
        <v>0</v>
      </c>
      <c r="P13" s="5"/>
    </row>
    <row r="14" spans="1:38" x14ac:dyDescent="0.2">
      <c r="A14" s="134">
        <v>2</v>
      </c>
      <c r="B14" s="143">
        <v>733121</v>
      </c>
      <c r="C14" s="41" t="s">
        <v>167</v>
      </c>
      <c r="D14" s="120"/>
      <c r="E14" s="282">
        <v>0</v>
      </c>
      <c r="F14" s="138"/>
      <c r="G14" s="78"/>
      <c r="H14" s="72">
        <v>0</v>
      </c>
      <c r="I14" s="78"/>
      <c r="J14" s="72">
        <v>0</v>
      </c>
      <c r="K14" s="72">
        <v>0</v>
      </c>
      <c r="L14" s="162"/>
      <c r="M14" s="72">
        <v>0</v>
      </c>
      <c r="N14" s="114"/>
      <c r="O14" s="115">
        <f t="shared" si="0"/>
        <v>0</v>
      </c>
      <c r="P14" s="5"/>
    </row>
    <row r="15" spans="1:38" x14ac:dyDescent="0.2">
      <c r="A15" s="134"/>
      <c r="B15" s="141"/>
      <c r="C15" s="59"/>
      <c r="D15" s="105"/>
      <c r="E15" s="282">
        <v>0</v>
      </c>
      <c r="F15" s="73"/>
      <c r="G15" s="72"/>
      <c r="H15" s="72">
        <v>0</v>
      </c>
      <c r="I15" s="72"/>
      <c r="J15" s="72">
        <v>0</v>
      </c>
      <c r="K15" s="72">
        <v>0</v>
      </c>
      <c r="L15" s="159"/>
      <c r="M15" s="72">
        <v>0</v>
      </c>
      <c r="N15" s="114"/>
      <c r="O15" s="118">
        <f t="shared" si="0"/>
        <v>0</v>
      </c>
      <c r="P15" s="5"/>
    </row>
    <row r="16" spans="1:38" x14ac:dyDescent="0.2">
      <c r="A16" s="106">
        <v>3</v>
      </c>
      <c r="B16" s="107">
        <v>733221</v>
      </c>
      <c r="C16" s="41" t="s">
        <v>108</v>
      </c>
      <c r="D16" s="120"/>
      <c r="E16" s="282">
        <v>300000</v>
      </c>
      <c r="F16" s="125"/>
      <c r="G16" s="77"/>
      <c r="H16" s="72">
        <v>0</v>
      </c>
      <c r="I16" s="77"/>
      <c r="J16" s="72">
        <v>0</v>
      </c>
      <c r="K16" s="72">
        <v>0</v>
      </c>
      <c r="L16" s="160"/>
      <c r="M16" s="72">
        <v>0</v>
      </c>
      <c r="N16" s="109"/>
      <c r="O16" s="110">
        <f t="shared" si="0"/>
        <v>300000</v>
      </c>
      <c r="P16" s="5"/>
    </row>
    <row r="17" spans="1:38" x14ac:dyDescent="0.2">
      <c r="A17" s="104"/>
      <c r="B17" s="57"/>
      <c r="C17" s="59"/>
      <c r="D17" s="105"/>
      <c r="E17" s="282">
        <v>0</v>
      </c>
      <c r="F17" s="126"/>
      <c r="G17" s="72"/>
      <c r="H17" s="72">
        <v>0</v>
      </c>
      <c r="I17" s="72"/>
      <c r="J17" s="72">
        <v>0</v>
      </c>
      <c r="K17" s="72">
        <v>0</v>
      </c>
      <c r="L17" s="159"/>
      <c r="M17" s="72">
        <v>0</v>
      </c>
      <c r="N17" s="117"/>
      <c r="O17" s="133">
        <f t="shared" si="0"/>
        <v>0</v>
      </c>
      <c r="P17" s="5"/>
    </row>
    <row r="18" spans="1:38" ht="11.25" customHeight="1" x14ac:dyDescent="0.2">
      <c r="A18" s="139"/>
      <c r="B18" s="107"/>
      <c r="C18" s="108" t="s">
        <v>82</v>
      </c>
      <c r="D18" s="108"/>
      <c r="E18" s="282">
        <v>0</v>
      </c>
      <c r="F18" s="77"/>
      <c r="G18" s="77"/>
      <c r="H18" s="72">
        <v>0</v>
      </c>
      <c r="I18" s="77"/>
      <c r="J18" s="72">
        <v>0</v>
      </c>
      <c r="K18" s="72">
        <v>0</v>
      </c>
      <c r="L18" s="160"/>
      <c r="M18" s="72">
        <v>0</v>
      </c>
      <c r="N18" s="109"/>
      <c r="O18" s="132">
        <f t="shared" si="0"/>
        <v>0</v>
      </c>
      <c r="P18" s="5"/>
    </row>
    <row r="19" spans="1:38" x14ac:dyDescent="0.2">
      <c r="A19" s="140">
        <v>4</v>
      </c>
      <c r="B19" s="57">
        <v>733141</v>
      </c>
      <c r="C19" s="116" t="s">
        <v>168</v>
      </c>
      <c r="D19" s="116"/>
      <c r="E19" s="282">
        <v>0</v>
      </c>
      <c r="F19" s="72"/>
      <c r="G19" s="72"/>
      <c r="H19" s="72">
        <v>0</v>
      </c>
      <c r="I19" s="72"/>
      <c r="J19" s="72">
        <v>0</v>
      </c>
      <c r="K19" s="72">
        <v>0</v>
      </c>
      <c r="L19" s="159"/>
      <c r="M19" s="72">
        <v>0</v>
      </c>
      <c r="N19" s="117"/>
      <c r="O19" s="133">
        <f t="shared" si="0"/>
        <v>0</v>
      </c>
      <c r="P19" s="5"/>
    </row>
    <row r="20" spans="1:38" x14ac:dyDescent="0.2">
      <c r="A20" s="111"/>
      <c r="B20" s="112"/>
      <c r="C20" s="41"/>
      <c r="D20" s="113"/>
      <c r="E20" s="282">
        <v>0</v>
      </c>
      <c r="F20" s="78"/>
      <c r="G20" s="78"/>
      <c r="H20" s="72">
        <v>0</v>
      </c>
      <c r="I20" s="78"/>
      <c r="J20" s="72">
        <v>0</v>
      </c>
      <c r="K20" s="72">
        <v>0</v>
      </c>
      <c r="L20" s="219"/>
      <c r="M20" s="72">
        <v>0</v>
      </c>
      <c r="N20" s="114"/>
      <c r="O20" s="115">
        <f t="shared" si="0"/>
        <v>0</v>
      </c>
      <c r="P20" s="5"/>
      <c r="AL20" s="87"/>
    </row>
    <row r="21" spans="1:38" x14ac:dyDescent="0.2">
      <c r="A21" s="104">
        <v>5</v>
      </c>
      <c r="B21" s="57">
        <v>741414</v>
      </c>
      <c r="C21" s="59"/>
      <c r="D21" s="116"/>
      <c r="E21" s="282">
        <v>0</v>
      </c>
      <c r="F21" s="72"/>
      <c r="G21" s="72"/>
      <c r="H21" s="72">
        <v>0</v>
      </c>
      <c r="I21" s="72"/>
      <c r="J21" s="72">
        <v>0</v>
      </c>
      <c r="K21" s="72">
        <v>0</v>
      </c>
      <c r="L21" s="203"/>
      <c r="M21" s="72">
        <v>0</v>
      </c>
      <c r="N21" s="117"/>
      <c r="O21" s="118">
        <f>SUM(G21:N21)</f>
        <v>0</v>
      </c>
      <c r="P21" s="5"/>
      <c r="AL21" s="281"/>
    </row>
    <row r="22" spans="1:38" x14ac:dyDescent="0.2">
      <c r="A22" s="106"/>
      <c r="B22" s="107"/>
      <c r="C22" s="58"/>
      <c r="D22" s="108"/>
      <c r="E22" s="282">
        <v>0</v>
      </c>
      <c r="F22" s="77"/>
      <c r="G22" s="77"/>
      <c r="H22" s="72">
        <v>0</v>
      </c>
      <c r="I22" s="77"/>
      <c r="J22" s="72">
        <v>0</v>
      </c>
      <c r="K22" s="72">
        <v>0</v>
      </c>
      <c r="L22" s="202"/>
      <c r="M22" s="72">
        <v>0</v>
      </c>
      <c r="N22" s="109"/>
      <c r="O22" s="110"/>
      <c r="P22" s="5"/>
      <c r="AL22" s="87"/>
    </row>
    <row r="23" spans="1:38" x14ac:dyDescent="0.2">
      <c r="A23" s="104">
        <v>6</v>
      </c>
      <c r="B23" s="57">
        <v>742000</v>
      </c>
      <c r="C23" s="59" t="s">
        <v>134</v>
      </c>
      <c r="D23" s="116"/>
      <c r="E23" s="282">
        <v>0</v>
      </c>
      <c r="F23" s="72"/>
      <c r="G23" s="72"/>
      <c r="H23" s="72">
        <v>0</v>
      </c>
      <c r="I23" s="72"/>
      <c r="J23" s="135">
        <v>0</v>
      </c>
      <c r="K23" s="72">
        <v>0</v>
      </c>
      <c r="L23" s="203"/>
      <c r="M23" s="72">
        <v>0</v>
      </c>
      <c r="N23" s="117"/>
      <c r="O23" s="118">
        <f>SUM(I23:N23)</f>
        <v>0</v>
      </c>
      <c r="P23" s="5"/>
      <c r="AL23" s="87"/>
    </row>
    <row r="24" spans="1:38" x14ac:dyDescent="0.2">
      <c r="A24" s="106"/>
      <c r="B24" s="107">
        <v>745129</v>
      </c>
      <c r="C24" s="58" t="s">
        <v>102</v>
      </c>
      <c r="D24" s="108"/>
      <c r="E24" s="282">
        <v>0</v>
      </c>
      <c r="F24" s="77"/>
      <c r="G24" s="77"/>
      <c r="H24" s="72">
        <v>0</v>
      </c>
      <c r="I24" s="125"/>
      <c r="J24" s="284">
        <v>56602741</v>
      </c>
      <c r="K24" s="72">
        <v>0</v>
      </c>
      <c r="L24" s="202"/>
      <c r="M24" s="72">
        <v>0</v>
      </c>
      <c r="N24" s="109"/>
      <c r="O24" s="110">
        <f>SUM(J24:N24)</f>
        <v>56602741</v>
      </c>
      <c r="P24" s="5"/>
      <c r="S24" s="75"/>
      <c r="AL24" s="87"/>
    </row>
    <row r="25" spans="1:38" ht="12.75" customHeight="1" x14ac:dyDescent="0.2">
      <c r="A25" s="104">
        <v>7</v>
      </c>
      <c r="B25" s="57"/>
      <c r="C25" s="41" t="s">
        <v>112</v>
      </c>
      <c r="D25" s="113"/>
      <c r="E25" s="282">
        <v>0</v>
      </c>
      <c r="F25" s="72"/>
      <c r="G25" s="72"/>
      <c r="H25" s="72">
        <v>0</v>
      </c>
      <c r="I25" s="126"/>
      <c r="J25" s="72">
        <v>0</v>
      </c>
      <c r="K25" s="72">
        <v>0</v>
      </c>
      <c r="L25" s="203"/>
      <c r="M25" s="72">
        <v>0</v>
      </c>
      <c r="N25" s="117"/>
      <c r="O25" s="118"/>
      <c r="P25" s="5"/>
      <c r="S25" s="5"/>
      <c r="AL25" s="87"/>
    </row>
    <row r="26" spans="1:38" x14ac:dyDescent="0.2">
      <c r="A26" s="106"/>
      <c r="B26" s="142"/>
      <c r="C26" s="58"/>
      <c r="D26" s="119"/>
      <c r="E26" s="282">
        <v>0</v>
      </c>
      <c r="F26" s="77"/>
      <c r="G26" s="77"/>
      <c r="H26" s="72">
        <v>0</v>
      </c>
      <c r="I26" s="77"/>
      <c r="J26" s="72">
        <v>0</v>
      </c>
      <c r="K26" s="72">
        <v>0</v>
      </c>
      <c r="L26" s="202"/>
      <c r="M26" s="72">
        <v>0</v>
      </c>
      <c r="N26" s="109"/>
      <c r="O26" s="110">
        <f>SUM(F26:N26)</f>
        <v>0</v>
      </c>
      <c r="P26" s="5"/>
      <c r="S26" s="5"/>
      <c r="AL26" s="87"/>
    </row>
    <row r="27" spans="1:38" x14ac:dyDescent="0.2">
      <c r="A27" s="104">
        <v>8</v>
      </c>
      <c r="B27" s="141">
        <v>745100</v>
      </c>
      <c r="C27" s="59" t="s">
        <v>124</v>
      </c>
      <c r="D27" s="155"/>
      <c r="E27" s="282">
        <v>0</v>
      </c>
      <c r="F27" s="72"/>
      <c r="G27" s="72"/>
      <c r="H27" s="72">
        <v>0</v>
      </c>
      <c r="I27" s="72"/>
      <c r="J27" s="72">
        <v>0</v>
      </c>
      <c r="K27" s="72">
        <v>0</v>
      </c>
      <c r="L27" s="203"/>
      <c r="M27" s="72">
        <v>0</v>
      </c>
      <c r="N27" s="117"/>
      <c r="O27" s="118">
        <f>SUM(I27:N27)</f>
        <v>0</v>
      </c>
      <c r="P27" s="5"/>
      <c r="S27" s="5"/>
      <c r="AL27" s="87"/>
    </row>
    <row r="28" spans="1:38" x14ac:dyDescent="0.2">
      <c r="A28" s="121">
        <v>9</v>
      </c>
      <c r="B28" s="57">
        <v>771111</v>
      </c>
      <c r="C28" s="58" t="s">
        <v>83</v>
      </c>
      <c r="D28" s="119"/>
      <c r="E28" s="282">
        <v>0</v>
      </c>
      <c r="F28" s="71"/>
      <c r="G28" s="71"/>
      <c r="H28" s="72">
        <v>0</v>
      </c>
      <c r="I28" s="127"/>
      <c r="J28" s="72">
        <v>0</v>
      </c>
      <c r="K28" s="72">
        <v>0</v>
      </c>
      <c r="L28" s="220"/>
      <c r="M28" s="72">
        <v>0</v>
      </c>
      <c r="N28" s="123"/>
      <c r="O28" s="124">
        <f>SUM(F28:N28)</f>
        <v>0</v>
      </c>
      <c r="P28" s="5"/>
      <c r="S28" s="75"/>
      <c r="AL28" s="87"/>
    </row>
    <row r="29" spans="1:38" x14ac:dyDescent="0.2">
      <c r="A29" s="104">
        <v>10</v>
      </c>
      <c r="B29" s="56">
        <v>781111</v>
      </c>
      <c r="C29" s="60" t="s">
        <v>126</v>
      </c>
      <c r="D29" s="122"/>
      <c r="E29" s="282">
        <v>0</v>
      </c>
      <c r="F29" s="72"/>
      <c r="G29" s="72"/>
      <c r="H29" s="72">
        <v>0</v>
      </c>
      <c r="I29" s="126"/>
      <c r="J29" s="127">
        <v>500000</v>
      </c>
      <c r="K29" s="72">
        <v>0</v>
      </c>
      <c r="L29" s="220"/>
      <c r="M29" s="72">
        <v>0</v>
      </c>
      <c r="N29" s="117"/>
      <c r="O29" s="118">
        <f>SUM(F29:N29)</f>
        <v>500000</v>
      </c>
      <c r="P29" s="5"/>
      <c r="S29" s="75"/>
      <c r="AL29" s="87"/>
    </row>
    <row r="30" spans="1:38" x14ac:dyDescent="0.2">
      <c r="A30" s="106">
        <v>11</v>
      </c>
      <c r="B30" s="56">
        <v>781111</v>
      </c>
      <c r="C30" s="60" t="s">
        <v>111</v>
      </c>
      <c r="D30" s="122"/>
      <c r="E30" s="282">
        <v>0</v>
      </c>
      <c r="F30" s="71"/>
      <c r="G30" s="71"/>
      <c r="H30" s="72">
        <v>0</v>
      </c>
      <c r="I30" s="71"/>
      <c r="J30" s="72">
        <v>0</v>
      </c>
      <c r="K30" s="159">
        <v>13078948</v>
      </c>
      <c r="L30" s="202"/>
      <c r="M30" s="72">
        <v>0</v>
      </c>
      <c r="N30" s="109"/>
      <c r="O30" s="110">
        <f>SUM(F30:N30)</f>
        <v>13078948</v>
      </c>
      <c r="P30" s="5"/>
      <c r="S30" s="75"/>
      <c r="AL30" s="87"/>
    </row>
    <row r="31" spans="1:38" x14ac:dyDescent="0.2">
      <c r="A31" s="121">
        <v>12</v>
      </c>
      <c r="B31" s="56">
        <v>781111</v>
      </c>
      <c r="C31" s="60" t="s">
        <v>119</v>
      </c>
      <c r="D31" s="122"/>
      <c r="E31" s="283">
        <v>0</v>
      </c>
      <c r="F31" s="71"/>
      <c r="G31" s="71"/>
      <c r="H31" s="72">
        <v>0</v>
      </c>
      <c r="I31" s="71"/>
      <c r="J31" s="72">
        <v>0</v>
      </c>
      <c r="K31" s="72">
        <v>0</v>
      </c>
      <c r="L31" s="220"/>
      <c r="M31" s="72">
        <v>0</v>
      </c>
      <c r="N31" s="123"/>
      <c r="O31" s="124">
        <f>SUM(E31:N31)</f>
        <v>0</v>
      </c>
      <c r="P31" s="5"/>
      <c r="AL31" s="87"/>
    </row>
    <row r="32" spans="1:38" ht="13.5" thickBot="1" x14ac:dyDescent="0.25">
      <c r="A32" s="106">
        <v>18</v>
      </c>
      <c r="B32" s="107">
        <v>791111</v>
      </c>
      <c r="C32" s="58" t="s">
        <v>122</v>
      </c>
      <c r="D32" s="119"/>
      <c r="E32" s="282">
        <v>0</v>
      </c>
      <c r="F32" s="77"/>
      <c r="G32" s="77"/>
      <c r="H32" s="294">
        <v>87639656</v>
      </c>
      <c r="I32" s="77"/>
      <c r="J32" s="72">
        <v>0</v>
      </c>
      <c r="K32" s="72">
        <v>0</v>
      </c>
      <c r="L32" s="202"/>
      <c r="M32" s="72">
        <v>0</v>
      </c>
      <c r="N32" s="109"/>
      <c r="O32" s="110">
        <f>SUM(F32:N32)</f>
        <v>87639656</v>
      </c>
      <c r="P32" s="5"/>
      <c r="AL32" s="87"/>
    </row>
    <row r="33" spans="1:38" x14ac:dyDescent="0.2">
      <c r="A33" s="232"/>
      <c r="B33" s="221" t="s">
        <v>2</v>
      </c>
      <c r="C33" s="221"/>
      <c r="D33" s="221"/>
      <c r="E33" s="222"/>
      <c r="F33" s="223"/>
      <c r="G33" s="223"/>
      <c r="H33" s="224"/>
      <c r="I33" s="223"/>
      <c r="J33" s="225"/>
      <c r="K33" s="223"/>
      <c r="L33" s="224"/>
      <c r="M33" s="226"/>
      <c r="N33" s="227"/>
      <c r="O33" s="228"/>
      <c r="P33" s="5"/>
      <c r="AL33" s="87"/>
    </row>
    <row r="34" spans="1:38" ht="13.5" thickBot="1" x14ac:dyDescent="0.25">
      <c r="A34" s="233"/>
      <c r="B34" s="174" t="s">
        <v>3</v>
      </c>
      <c r="C34" s="174"/>
      <c r="D34" s="174"/>
      <c r="E34" s="175">
        <f>SUM(E11:E33)</f>
        <v>13420000</v>
      </c>
      <c r="F34" s="175"/>
      <c r="G34" s="176"/>
      <c r="H34" s="177">
        <f>SUM(H13:H33)</f>
        <v>87639656</v>
      </c>
      <c r="I34" s="176"/>
      <c r="J34" s="218">
        <f>SUM(J23:J33)</f>
        <v>57102741</v>
      </c>
      <c r="K34" s="176">
        <f>SUM(K10:K33)</f>
        <v>13078948</v>
      </c>
      <c r="L34" s="177">
        <f>SUM(L11:L33)</f>
        <v>0</v>
      </c>
      <c r="M34" s="178">
        <f>SUM(M10:M33)</f>
        <v>1204460.49</v>
      </c>
      <c r="N34" s="74"/>
      <c r="O34" s="229">
        <f>SUM(O10:O33)</f>
        <v>172445805.49000001</v>
      </c>
      <c r="P34" s="5"/>
      <c r="AL34" s="87"/>
    </row>
    <row r="35" spans="1:38" ht="13.5" thickBot="1" x14ac:dyDescent="0.25">
      <c r="A35" s="234"/>
      <c r="B35" s="180"/>
      <c r="C35" s="180"/>
      <c r="D35" s="180"/>
      <c r="E35" s="181">
        <f>SUM(E34+F34)</f>
        <v>13420000</v>
      </c>
      <c r="F35" s="182"/>
      <c r="G35" s="183"/>
      <c r="H35" s="183"/>
      <c r="I35" s="179"/>
      <c r="J35" s="184">
        <f>SUM(J34+K34+L34)</f>
        <v>70181689</v>
      </c>
      <c r="K35" s="230"/>
      <c r="L35" s="182"/>
      <c r="M35" s="180"/>
      <c r="N35" s="128"/>
      <c r="O35" s="231"/>
      <c r="P35" s="5"/>
      <c r="AL35" s="87"/>
    </row>
    <row r="36" spans="1:38" x14ac:dyDescent="0.2">
      <c r="P36" s="5"/>
      <c r="AL36" s="87"/>
    </row>
    <row r="37" spans="1:38" x14ac:dyDescent="0.2">
      <c r="P37" s="5"/>
      <c r="AL37" s="87"/>
    </row>
    <row r="38" spans="1:38" x14ac:dyDescent="0.2">
      <c r="A38" s="14" t="s">
        <v>95</v>
      </c>
      <c r="B38" s="14"/>
      <c r="C38" s="14"/>
      <c r="D38" s="14"/>
      <c r="E38" s="14"/>
      <c r="P38" s="5"/>
      <c r="AL38" s="89"/>
    </row>
    <row r="39" spans="1:38" x14ac:dyDescent="0.2">
      <c r="P39" s="5"/>
      <c r="Q39" s="5"/>
      <c r="AL39" s="87"/>
    </row>
    <row r="40" spans="1:38" x14ac:dyDescent="0.2">
      <c r="P40" s="5"/>
      <c r="Q40" s="5"/>
    </row>
    <row r="41" spans="1:38" ht="25.5" customHeight="1" x14ac:dyDescent="0.2">
      <c r="A41" s="21" t="s">
        <v>99</v>
      </c>
      <c r="B41" s="61" t="s">
        <v>0</v>
      </c>
      <c r="C41" s="22" t="s">
        <v>101</v>
      </c>
      <c r="D41" s="23"/>
      <c r="E41" s="34" t="s">
        <v>169</v>
      </c>
      <c r="F41" s="34"/>
      <c r="G41" s="34"/>
      <c r="H41" s="34"/>
      <c r="I41" s="34"/>
      <c r="J41" s="22" t="s">
        <v>172</v>
      </c>
      <c r="K41" s="23"/>
      <c r="L41" s="169"/>
      <c r="M41" s="149" t="s">
        <v>103</v>
      </c>
      <c r="N41" s="34" t="s">
        <v>100</v>
      </c>
      <c r="O41" s="95"/>
      <c r="P41" s="5"/>
      <c r="T41" s="75"/>
    </row>
    <row r="42" spans="1:38" ht="25.5" x14ac:dyDescent="0.2">
      <c r="A42" s="19"/>
      <c r="B42" s="19"/>
      <c r="C42" s="20"/>
      <c r="D42" s="31"/>
      <c r="E42" s="21" t="s">
        <v>170</v>
      </c>
      <c r="F42" s="237" t="s">
        <v>121</v>
      </c>
      <c r="G42" s="149"/>
      <c r="H42" s="23" t="s">
        <v>171</v>
      </c>
      <c r="I42" s="148"/>
      <c r="J42" s="25" t="s">
        <v>173</v>
      </c>
      <c r="K42" s="26"/>
      <c r="L42" s="170"/>
      <c r="M42" s="150" t="s">
        <v>104</v>
      </c>
      <c r="N42" s="31"/>
      <c r="O42" s="19" t="s">
        <v>109</v>
      </c>
      <c r="P42" s="5"/>
      <c r="T42" s="75"/>
      <c r="AL42" s="87"/>
    </row>
    <row r="43" spans="1:38" ht="45.75" customHeight="1" x14ac:dyDescent="0.2">
      <c r="A43" s="24"/>
      <c r="B43" s="24"/>
      <c r="C43" s="25"/>
      <c r="D43" s="35"/>
      <c r="E43" s="62"/>
      <c r="F43" s="238"/>
      <c r="G43" s="151"/>
      <c r="H43" s="239"/>
      <c r="I43" s="235"/>
      <c r="J43" s="240" t="s">
        <v>145</v>
      </c>
      <c r="K43" s="24" t="s">
        <v>164</v>
      </c>
      <c r="L43" s="171"/>
      <c r="M43" s="151"/>
      <c r="N43" s="35"/>
      <c r="O43" s="24"/>
      <c r="P43" s="5"/>
      <c r="T43" s="75"/>
      <c r="X43" s="42"/>
      <c r="AL43" s="285"/>
    </row>
    <row r="44" spans="1:38" x14ac:dyDescent="0.2">
      <c r="A44" s="49">
        <v>1</v>
      </c>
      <c r="B44" s="44">
        <v>2</v>
      </c>
      <c r="C44" s="16">
        <v>3</v>
      </c>
      <c r="D44" s="17"/>
      <c r="E44" s="236">
        <v>4</v>
      </c>
      <c r="F44" s="236">
        <v>5</v>
      </c>
      <c r="G44" s="236">
        <v>6</v>
      </c>
      <c r="H44" s="236">
        <v>5</v>
      </c>
      <c r="I44" s="17">
        <v>8</v>
      </c>
      <c r="J44" s="15">
        <v>6</v>
      </c>
      <c r="K44" s="86">
        <v>7</v>
      </c>
      <c r="L44" s="90"/>
      <c r="M44" s="166">
        <v>8</v>
      </c>
      <c r="N44" s="36">
        <v>9</v>
      </c>
      <c r="O44" s="15">
        <v>9</v>
      </c>
      <c r="P44" s="5"/>
      <c r="T44" s="75"/>
      <c r="W44" s="88"/>
      <c r="X44" s="42"/>
      <c r="AL44" s="87"/>
    </row>
    <row r="45" spans="1:38" x14ac:dyDescent="0.2">
      <c r="A45" s="50">
        <v>1</v>
      </c>
      <c r="B45" s="48">
        <v>411100</v>
      </c>
      <c r="C45" s="1" t="s">
        <v>149</v>
      </c>
      <c r="D45" s="3"/>
      <c r="E45" s="288">
        <v>1260000</v>
      </c>
      <c r="F45" s="65"/>
      <c r="G45" s="65"/>
      <c r="H45" s="299">
        <v>31571040</v>
      </c>
      <c r="I45" s="85"/>
      <c r="J45" s="307">
        <v>28370900</v>
      </c>
      <c r="K45" s="81">
        <v>10504130</v>
      </c>
      <c r="L45" s="129"/>
      <c r="M45" s="81">
        <v>0</v>
      </c>
      <c r="N45" s="66"/>
      <c r="O45" s="79">
        <f t="shared" ref="O45:O51" si="1">SUM(E45:N45)</f>
        <v>71706070</v>
      </c>
      <c r="P45" s="5"/>
      <c r="T45" s="75"/>
      <c r="W45" s="88"/>
      <c r="X45" s="42"/>
      <c r="AL45" s="285"/>
    </row>
    <row r="46" spans="1:38" x14ac:dyDescent="0.2">
      <c r="A46" s="53">
        <v>2</v>
      </c>
      <c r="B46" s="45">
        <v>411151</v>
      </c>
      <c r="C46" s="10" t="s">
        <v>96</v>
      </c>
      <c r="D46" s="11"/>
      <c r="E46" s="289">
        <v>0</v>
      </c>
      <c r="F46" s="65"/>
      <c r="G46" s="65">
        <v>0</v>
      </c>
      <c r="H46" s="130">
        <v>0</v>
      </c>
      <c r="I46" s="85"/>
      <c r="J46" s="130">
        <v>0</v>
      </c>
      <c r="K46" s="81">
        <v>0</v>
      </c>
      <c r="L46" s="81"/>
      <c r="M46" s="84">
        <v>0</v>
      </c>
      <c r="N46" s="67"/>
      <c r="O46" s="93">
        <f t="shared" si="1"/>
        <v>0</v>
      </c>
      <c r="P46" s="5"/>
      <c r="T46" s="75"/>
      <c r="W46" s="88"/>
      <c r="X46" s="42"/>
      <c r="AL46" s="281"/>
    </row>
    <row r="47" spans="1:38" x14ac:dyDescent="0.2">
      <c r="A47" s="50">
        <v>3</v>
      </c>
      <c r="B47" s="48">
        <v>411159</v>
      </c>
      <c r="C47" s="43" t="s">
        <v>105</v>
      </c>
      <c r="D47" s="3"/>
      <c r="E47" s="288">
        <v>0</v>
      </c>
      <c r="F47" s="65"/>
      <c r="G47" s="65">
        <v>0</v>
      </c>
      <c r="H47" s="130">
        <v>0</v>
      </c>
      <c r="I47" s="85"/>
      <c r="J47" s="85">
        <v>0</v>
      </c>
      <c r="K47" s="81">
        <v>0</v>
      </c>
      <c r="L47" s="81"/>
      <c r="M47" s="81">
        <v>0</v>
      </c>
      <c r="N47" s="66"/>
      <c r="O47" s="79">
        <f t="shared" si="1"/>
        <v>0</v>
      </c>
      <c r="P47" s="76"/>
      <c r="T47" s="75"/>
      <c r="AL47" s="281"/>
    </row>
    <row r="48" spans="1:38" x14ac:dyDescent="0.2">
      <c r="A48" s="50">
        <v>4</v>
      </c>
      <c r="B48" s="144">
        <v>412111</v>
      </c>
      <c r="C48" s="1" t="s">
        <v>6</v>
      </c>
      <c r="D48" s="3"/>
      <c r="E48" s="288">
        <v>130000</v>
      </c>
      <c r="F48" s="65"/>
      <c r="G48" s="65"/>
      <c r="H48" s="299">
        <v>3158000</v>
      </c>
      <c r="I48" s="85"/>
      <c r="J48" s="307">
        <v>2837090</v>
      </c>
      <c r="K48" s="81">
        <v>1050000</v>
      </c>
      <c r="L48" s="81"/>
      <c r="M48" s="81">
        <v>0</v>
      </c>
      <c r="N48" s="66"/>
      <c r="O48" s="153">
        <f t="shared" si="1"/>
        <v>7175090</v>
      </c>
      <c r="P48" s="5"/>
      <c r="T48" s="75"/>
      <c r="AL48" s="87"/>
    </row>
    <row r="49" spans="1:43" ht="12.75" customHeight="1" x14ac:dyDescent="0.2">
      <c r="A49" s="50">
        <v>5</v>
      </c>
      <c r="B49" s="144">
        <v>412211</v>
      </c>
      <c r="C49" s="1" t="s">
        <v>7</v>
      </c>
      <c r="D49" s="3"/>
      <c r="E49" s="288">
        <v>67000</v>
      </c>
      <c r="F49" s="65"/>
      <c r="G49" s="65"/>
      <c r="H49" s="299">
        <v>1625880</v>
      </c>
      <c r="I49" s="85"/>
      <c r="J49" s="307">
        <v>1466751</v>
      </c>
      <c r="K49" s="81">
        <v>524818</v>
      </c>
      <c r="L49" s="81"/>
      <c r="M49" s="81">
        <v>0</v>
      </c>
      <c r="N49" s="66"/>
      <c r="O49" s="79">
        <f t="shared" si="1"/>
        <v>3684449</v>
      </c>
      <c r="T49" s="75"/>
      <c r="AL49" s="87"/>
    </row>
    <row r="50" spans="1:43" x14ac:dyDescent="0.2">
      <c r="A50" s="53">
        <v>6</v>
      </c>
      <c r="B50" s="167">
        <v>412311</v>
      </c>
      <c r="C50" s="10" t="s">
        <v>8</v>
      </c>
      <c r="D50" s="11"/>
      <c r="E50" s="289">
        <v>0</v>
      </c>
      <c r="F50" s="64"/>
      <c r="G50" s="64"/>
      <c r="H50" s="130">
        <v>0</v>
      </c>
      <c r="I50" s="130"/>
      <c r="J50" s="130">
        <v>0</v>
      </c>
      <c r="K50" s="81">
        <v>0</v>
      </c>
      <c r="L50" s="84"/>
      <c r="M50" s="84">
        <v>0</v>
      </c>
      <c r="N50" s="70"/>
      <c r="O50" s="93">
        <f t="shared" si="1"/>
        <v>0</v>
      </c>
      <c r="T50" s="75"/>
      <c r="AL50" s="87"/>
    </row>
    <row r="51" spans="1:43" x14ac:dyDescent="0.2">
      <c r="A51" s="51">
        <v>7</v>
      </c>
      <c r="B51" s="47">
        <v>413142</v>
      </c>
      <c r="C51" s="7" t="s">
        <v>133</v>
      </c>
      <c r="D51" s="9"/>
      <c r="E51" s="290">
        <v>1000</v>
      </c>
      <c r="F51" s="63">
        <v>0</v>
      </c>
      <c r="G51" s="63">
        <v>0</v>
      </c>
      <c r="H51" s="304">
        <v>81000</v>
      </c>
      <c r="I51" s="158"/>
      <c r="J51" s="152">
        <v>150000</v>
      </c>
      <c r="K51" s="81">
        <v>0</v>
      </c>
      <c r="L51" s="83"/>
      <c r="M51" s="81">
        <v>0</v>
      </c>
      <c r="N51" s="69"/>
      <c r="O51" s="80">
        <f t="shared" si="1"/>
        <v>232000</v>
      </c>
      <c r="T51" s="75"/>
      <c r="AL51" s="87"/>
    </row>
    <row r="52" spans="1:43" x14ac:dyDescent="0.2">
      <c r="A52" s="53">
        <v>8</v>
      </c>
      <c r="B52" s="45">
        <v>414121</v>
      </c>
      <c r="C52" s="10" t="s">
        <v>129</v>
      </c>
      <c r="D52" s="11"/>
      <c r="E52" s="289">
        <v>0</v>
      </c>
      <c r="F52" s="65">
        <v>0</v>
      </c>
      <c r="G52" s="65">
        <v>0</v>
      </c>
      <c r="H52" s="130">
        <v>1000</v>
      </c>
      <c r="I52" s="85"/>
      <c r="J52" s="130">
        <v>1000</v>
      </c>
      <c r="K52" s="81">
        <v>0</v>
      </c>
      <c r="L52" s="81"/>
      <c r="M52" s="81">
        <v>0</v>
      </c>
      <c r="N52" s="70"/>
      <c r="O52" s="93">
        <f>SUM(E52:N52)</f>
        <v>2000</v>
      </c>
      <c r="R52" s="75"/>
      <c r="S52" s="87"/>
      <c r="T52" s="87"/>
      <c r="V52" s="76"/>
      <c r="AL52" s="87"/>
    </row>
    <row r="53" spans="1:43" x14ac:dyDescent="0.2">
      <c r="A53" s="51">
        <v>9</v>
      </c>
      <c r="B53" s="45">
        <v>414311</v>
      </c>
      <c r="C53" s="98" t="s">
        <v>143</v>
      </c>
      <c r="D53" s="11"/>
      <c r="E53" s="289">
        <v>0</v>
      </c>
      <c r="F53" s="65"/>
      <c r="G53" s="65"/>
      <c r="H53" s="85">
        <v>774000</v>
      </c>
      <c r="I53" s="85"/>
      <c r="J53" s="308">
        <v>330000</v>
      </c>
      <c r="K53" s="81">
        <v>0</v>
      </c>
      <c r="L53" s="81"/>
      <c r="M53" s="81">
        <v>0</v>
      </c>
      <c r="N53" s="70"/>
      <c r="O53" s="93">
        <f>SUM(H53:N53)</f>
        <v>1104000</v>
      </c>
      <c r="R53" s="75"/>
      <c r="S53" s="87"/>
      <c r="T53" s="87"/>
      <c r="V53" s="76"/>
      <c r="AL53" s="87"/>
    </row>
    <row r="54" spans="1:43" x14ac:dyDescent="0.2">
      <c r="A54" s="51">
        <v>10</v>
      </c>
      <c r="B54" s="45">
        <v>414314</v>
      </c>
      <c r="C54" s="98" t="s">
        <v>128</v>
      </c>
      <c r="D54" s="11"/>
      <c r="E54" s="289"/>
      <c r="F54" s="65"/>
      <c r="G54" s="65"/>
      <c r="H54" s="85">
        <v>30000</v>
      </c>
      <c r="I54" s="85"/>
      <c r="J54" s="307">
        <v>70000</v>
      </c>
      <c r="K54" s="81">
        <v>0</v>
      </c>
      <c r="L54" s="81"/>
      <c r="M54" s="81">
        <v>0</v>
      </c>
      <c r="N54" s="70"/>
      <c r="O54" s="93">
        <f>SUM(E54:N54)</f>
        <v>100000</v>
      </c>
      <c r="R54" s="75"/>
      <c r="S54" s="87"/>
      <c r="T54" s="87"/>
      <c r="V54" s="76"/>
      <c r="AL54" s="87"/>
    </row>
    <row r="55" spans="1:43" x14ac:dyDescent="0.2">
      <c r="A55" s="51">
        <v>11</v>
      </c>
      <c r="B55" s="45">
        <v>414419</v>
      </c>
      <c r="C55" s="10" t="s">
        <v>132</v>
      </c>
      <c r="D55" s="11"/>
      <c r="E55" s="289">
        <v>0</v>
      </c>
      <c r="F55" s="65">
        <v>0</v>
      </c>
      <c r="G55" s="65">
        <v>0</v>
      </c>
      <c r="H55" s="130">
        <v>0</v>
      </c>
      <c r="I55" s="85"/>
      <c r="J55" s="85">
        <v>0</v>
      </c>
      <c r="K55" s="81">
        <v>0</v>
      </c>
      <c r="L55" s="81"/>
      <c r="M55" s="81">
        <v>0</v>
      </c>
      <c r="N55" s="70"/>
      <c r="O55" s="93">
        <f t="shared" ref="O55:O65" si="2">SUM(E55:N55)</f>
        <v>0</v>
      </c>
      <c r="T55" s="76"/>
      <c r="AL55" s="87"/>
    </row>
    <row r="56" spans="1:43" x14ac:dyDescent="0.2">
      <c r="A56" s="54">
        <v>12</v>
      </c>
      <c r="B56" s="47">
        <v>415100</v>
      </c>
      <c r="C56" s="161" t="s">
        <v>130</v>
      </c>
      <c r="D56" s="9"/>
      <c r="E56" s="290">
        <v>17000</v>
      </c>
      <c r="F56" s="65">
        <v>0</v>
      </c>
      <c r="G56" s="65"/>
      <c r="H56" s="298">
        <v>1017000</v>
      </c>
      <c r="I56" s="130"/>
      <c r="J56" s="308">
        <v>1600000</v>
      </c>
      <c r="K56" s="84">
        <v>0</v>
      </c>
      <c r="L56" s="81"/>
      <c r="M56" s="81">
        <v>0</v>
      </c>
      <c r="N56" s="69"/>
      <c r="O56" s="80">
        <f t="shared" si="2"/>
        <v>2634000</v>
      </c>
      <c r="P56" s="91"/>
      <c r="S56" s="87"/>
      <c r="T56" s="87"/>
      <c r="U56" s="87"/>
      <c r="V56" s="76"/>
      <c r="AL56" s="87"/>
    </row>
    <row r="57" spans="1:43" x14ac:dyDescent="0.2">
      <c r="A57" s="51">
        <v>13</v>
      </c>
      <c r="B57" s="48">
        <v>416111</v>
      </c>
      <c r="C57" s="1" t="s">
        <v>9</v>
      </c>
      <c r="D57" s="3"/>
      <c r="E57" s="288">
        <v>0</v>
      </c>
      <c r="F57" s="65">
        <v>0</v>
      </c>
      <c r="G57" s="65">
        <v>0</v>
      </c>
      <c r="H57" s="85">
        <v>735000</v>
      </c>
      <c r="I57" s="85"/>
      <c r="J57" s="305">
        <v>271000</v>
      </c>
      <c r="K57" s="81">
        <v>0</v>
      </c>
      <c r="L57" s="81"/>
      <c r="M57" s="81">
        <v>0</v>
      </c>
      <c r="N57" s="66"/>
      <c r="O57" s="79">
        <f t="shared" si="2"/>
        <v>1006000</v>
      </c>
      <c r="P57" s="91"/>
      <c r="AL57" s="87"/>
    </row>
    <row r="58" spans="1:43" x14ac:dyDescent="0.2">
      <c r="A58" s="50">
        <v>14</v>
      </c>
      <c r="B58" s="48">
        <v>421111</v>
      </c>
      <c r="C58" s="1" t="s">
        <v>10</v>
      </c>
      <c r="D58" s="3"/>
      <c r="E58" s="288">
        <v>0</v>
      </c>
      <c r="F58" s="65">
        <v>0</v>
      </c>
      <c r="G58" s="65">
        <v>0</v>
      </c>
      <c r="H58" s="85">
        <v>0</v>
      </c>
      <c r="I58" s="85"/>
      <c r="J58" s="85">
        <v>0</v>
      </c>
      <c r="K58" s="81">
        <v>0</v>
      </c>
      <c r="L58" s="129"/>
      <c r="M58" s="81">
        <v>1000</v>
      </c>
      <c r="N58" s="66"/>
      <c r="O58" s="79">
        <f t="shared" si="2"/>
        <v>1000</v>
      </c>
      <c r="P58" s="91"/>
      <c r="AL58" s="89"/>
    </row>
    <row r="59" spans="1:43" x14ac:dyDescent="0.2">
      <c r="A59" s="37">
        <v>15</v>
      </c>
      <c r="B59" s="48">
        <v>421211</v>
      </c>
      <c r="C59" s="1" t="s">
        <v>11</v>
      </c>
      <c r="D59" s="2"/>
      <c r="E59" s="288">
        <v>600000</v>
      </c>
      <c r="F59" s="145"/>
      <c r="G59" s="65"/>
      <c r="H59" s="295">
        <v>298939.58</v>
      </c>
      <c r="I59" s="205"/>
      <c r="J59" s="309">
        <v>3500000</v>
      </c>
      <c r="K59" s="136">
        <v>0</v>
      </c>
      <c r="L59" s="277"/>
      <c r="M59" s="81">
        <v>0</v>
      </c>
      <c r="N59" s="66"/>
      <c r="O59" s="79">
        <f t="shared" si="2"/>
        <v>4398939.58</v>
      </c>
      <c r="P59" s="5"/>
      <c r="AL59" s="87"/>
    </row>
    <row r="60" spans="1:43" x14ac:dyDescent="0.2">
      <c r="A60" s="39"/>
      <c r="B60" s="46"/>
      <c r="C60" s="4" t="s">
        <v>12</v>
      </c>
      <c r="D60" s="5"/>
      <c r="E60" s="290">
        <v>0</v>
      </c>
      <c r="F60" s="241"/>
      <c r="G60" s="63"/>
      <c r="H60" s="296">
        <v>6136693.7300000004</v>
      </c>
      <c r="I60" s="242"/>
      <c r="J60" s="158">
        <v>0</v>
      </c>
      <c r="K60" s="243">
        <v>0</v>
      </c>
      <c r="L60" s="208"/>
      <c r="M60" s="83">
        <v>0</v>
      </c>
      <c r="N60" s="67"/>
      <c r="O60" s="92">
        <f t="shared" si="2"/>
        <v>6136693.7300000004</v>
      </c>
      <c r="P60" s="75"/>
      <c r="S60" s="87"/>
    </row>
    <row r="61" spans="1:43" x14ac:dyDescent="0.2">
      <c r="A61" s="37">
        <v>16</v>
      </c>
      <c r="B61" s="48">
        <v>421222</v>
      </c>
      <c r="C61" s="1" t="s">
        <v>13</v>
      </c>
      <c r="D61" s="2"/>
      <c r="E61" s="287">
        <v>400000</v>
      </c>
      <c r="F61" s="145">
        <v>0</v>
      </c>
      <c r="G61" s="65">
        <v>0</v>
      </c>
      <c r="H61" s="85">
        <v>100000</v>
      </c>
      <c r="I61" s="205"/>
      <c r="J61" s="85">
        <v>2800000</v>
      </c>
      <c r="K61" s="136">
        <v>0</v>
      </c>
      <c r="L61" s="244"/>
      <c r="M61" s="81">
        <v>372924.49</v>
      </c>
      <c r="N61" s="66"/>
      <c r="O61" s="79">
        <f t="shared" si="2"/>
        <v>3672924.49</v>
      </c>
      <c r="P61" s="75"/>
      <c r="S61" s="89"/>
      <c r="AL61" s="87"/>
      <c r="AM61" s="5"/>
      <c r="AN61" s="75"/>
      <c r="AO61" s="75"/>
      <c r="AP61" s="5"/>
      <c r="AQ61" s="5"/>
    </row>
    <row r="62" spans="1:43" x14ac:dyDescent="0.2">
      <c r="A62" s="38"/>
      <c r="B62" s="47"/>
      <c r="C62" s="7"/>
      <c r="D62" s="8"/>
      <c r="E62" s="290">
        <v>0</v>
      </c>
      <c r="F62" s="168"/>
      <c r="G62" s="68"/>
      <c r="H62" s="286">
        <v>270306.27</v>
      </c>
      <c r="I62" s="207"/>
      <c r="J62" s="152">
        <v>0</v>
      </c>
      <c r="K62" s="137">
        <v>0</v>
      </c>
      <c r="L62" s="245"/>
      <c r="M62" s="82">
        <v>0</v>
      </c>
      <c r="N62" s="69"/>
      <c r="O62" s="154">
        <f>SUM(E62:N62)</f>
        <v>270306.27</v>
      </c>
      <c r="P62" s="75"/>
      <c r="S62" s="89"/>
      <c r="AL62" s="87"/>
      <c r="AM62" s="5"/>
      <c r="AN62" s="75"/>
      <c r="AO62" s="75"/>
      <c r="AP62" s="5"/>
      <c r="AQ62" s="5"/>
    </row>
    <row r="63" spans="1:43" x14ac:dyDescent="0.2">
      <c r="A63" s="39">
        <v>17</v>
      </c>
      <c r="B63" s="46">
        <v>421223</v>
      </c>
      <c r="C63" s="4" t="s">
        <v>14</v>
      </c>
      <c r="D63" s="6"/>
      <c r="E63" s="287">
        <v>180000</v>
      </c>
      <c r="F63" s="63">
        <v>0</v>
      </c>
      <c r="G63" s="63">
        <v>0</v>
      </c>
      <c r="H63" s="297">
        <v>54000</v>
      </c>
      <c r="I63" s="158"/>
      <c r="J63" s="158">
        <v>600000</v>
      </c>
      <c r="K63" s="83">
        <v>0</v>
      </c>
      <c r="L63" s="83"/>
      <c r="M63" s="83">
        <v>0</v>
      </c>
      <c r="N63" s="67"/>
      <c r="O63" s="92">
        <f t="shared" si="2"/>
        <v>834000</v>
      </c>
      <c r="P63" s="75"/>
      <c r="S63" s="89"/>
      <c r="AL63" s="87"/>
      <c r="AN63" s="75"/>
      <c r="AO63" s="75"/>
    </row>
    <row r="64" spans="1:43" x14ac:dyDescent="0.2">
      <c r="A64" s="37">
        <v>18</v>
      </c>
      <c r="B64" s="48">
        <v>421311</v>
      </c>
      <c r="C64" s="1" t="s">
        <v>15</v>
      </c>
      <c r="D64" s="2"/>
      <c r="E64" s="288">
        <v>0</v>
      </c>
      <c r="F64" s="275">
        <v>0</v>
      </c>
      <c r="G64" s="275">
        <v>0</v>
      </c>
      <c r="H64" s="302">
        <v>158668.25</v>
      </c>
      <c r="I64" s="164"/>
      <c r="J64" s="85">
        <v>1386000</v>
      </c>
      <c r="K64" s="81">
        <v>0</v>
      </c>
      <c r="L64" s="244"/>
      <c r="M64" s="136">
        <v>0</v>
      </c>
      <c r="N64" s="66"/>
      <c r="O64" s="79">
        <f t="shared" si="2"/>
        <v>1544668.25</v>
      </c>
      <c r="P64" s="75"/>
      <c r="S64" s="89"/>
      <c r="AO64" s="5"/>
    </row>
    <row r="65" spans="1:41" x14ac:dyDescent="0.2">
      <c r="A65" s="39"/>
      <c r="B65" s="46"/>
      <c r="C65" s="4" t="s">
        <v>16</v>
      </c>
      <c r="D65" s="5"/>
      <c r="E65" s="290">
        <v>0</v>
      </c>
      <c r="F65" s="276">
        <v>0</v>
      </c>
      <c r="G65" s="147"/>
      <c r="H65" s="286">
        <v>362000</v>
      </c>
      <c r="I65" s="163"/>
      <c r="J65" s="152">
        <v>0</v>
      </c>
      <c r="K65" s="82">
        <v>0</v>
      </c>
      <c r="L65" s="137"/>
      <c r="M65" s="82">
        <v>0</v>
      </c>
      <c r="N65" s="67"/>
      <c r="O65" s="92">
        <f t="shared" si="2"/>
        <v>362000</v>
      </c>
      <c r="P65" s="75"/>
      <c r="R65" s="5"/>
      <c r="S65" s="89"/>
      <c r="AO65" s="5"/>
    </row>
    <row r="66" spans="1:41" x14ac:dyDescent="0.2">
      <c r="A66" s="50">
        <v>19</v>
      </c>
      <c r="B66" s="48">
        <v>421321</v>
      </c>
      <c r="C66" s="1" t="s">
        <v>35</v>
      </c>
      <c r="D66" s="3"/>
      <c r="E66" s="288">
        <v>0</v>
      </c>
      <c r="F66" s="65">
        <v>0</v>
      </c>
      <c r="G66" s="65">
        <v>0</v>
      </c>
      <c r="H66" s="85">
        <v>0</v>
      </c>
      <c r="I66" s="85"/>
      <c r="J66" s="85">
        <v>200000</v>
      </c>
      <c r="K66" s="81">
        <v>0</v>
      </c>
      <c r="L66" s="81"/>
      <c r="M66" s="81">
        <v>0</v>
      </c>
      <c r="N66" s="66"/>
      <c r="O66" s="79">
        <f>SUM(F66:N66)</f>
        <v>200000</v>
      </c>
      <c r="P66" s="75"/>
      <c r="R66" s="5"/>
      <c r="S66" s="89"/>
      <c r="AO66" s="75"/>
    </row>
    <row r="67" spans="1:41" x14ac:dyDescent="0.2">
      <c r="A67" s="50">
        <v>20</v>
      </c>
      <c r="B67" s="48">
        <v>421325</v>
      </c>
      <c r="C67" s="1" t="s">
        <v>36</v>
      </c>
      <c r="D67" s="3"/>
      <c r="E67" s="288">
        <v>0</v>
      </c>
      <c r="F67" s="65">
        <v>0</v>
      </c>
      <c r="G67" s="65">
        <v>0</v>
      </c>
      <c r="H67" s="85">
        <v>0</v>
      </c>
      <c r="I67" s="85"/>
      <c r="J67" s="85">
        <v>0</v>
      </c>
      <c r="K67" s="81">
        <v>0</v>
      </c>
      <c r="L67" s="81"/>
      <c r="M67" s="81">
        <v>0</v>
      </c>
      <c r="N67" s="66"/>
      <c r="O67" s="79">
        <v>0</v>
      </c>
      <c r="P67" s="75"/>
      <c r="R67" s="5"/>
      <c r="S67" s="87"/>
      <c r="AO67" s="5"/>
    </row>
    <row r="68" spans="1:41" x14ac:dyDescent="0.2">
      <c r="A68" s="50">
        <v>21</v>
      </c>
      <c r="B68" s="48">
        <v>421411</v>
      </c>
      <c r="C68" s="1" t="s">
        <v>17</v>
      </c>
      <c r="D68" s="3"/>
      <c r="E68" s="288">
        <v>0</v>
      </c>
      <c r="F68" s="65">
        <v>0</v>
      </c>
      <c r="G68" s="65">
        <v>0</v>
      </c>
      <c r="H68" s="295">
        <v>58928.82</v>
      </c>
      <c r="I68" s="85"/>
      <c r="J68" s="85">
        <v>20000</v>
      </c>
      <c r="K68" s="81">
        <v>0</v>
      </c>
      <c r="L68" s="81"/>
      <c r="M68" s="81">
        <v>0</v>
      </c>
      <c r="N68" s="66"/>
      <c r="O68" s="79">
        <f>SUM(E68:N68)</f>
        <v>78928.820000000007</v>
      </c>
      <c r="P68" s="75"/>
      <c r="R68" s="5"/>
      <c r="S68" s="89"/>
      <c r="AO68" s="5"/>
    </row>
    <row r="69" spans="1:41" x14ac:dyDescent="0.2">
      <c r="A69" s="50">
        <v>22</v>
      </c>
      <c r="B69" s="48">
        <v>421412</v>
      </c>
      <c r="C69" s="1" t="s">
        <v>37</v>
      </c>
      <c r="D69" s="3"/>
      <c r="E69" s="288">
        <v>0</v>
      </c>
      <c r="F69" s="65">
        <v>0</v>
      </c>
      <c r="G69" s="65">
        <v>0</v>
      </c>
      <c r="H69" s="85">
        <v>0</v>
      </c>
      <c r="I69" s="85"/>
      <c r="J69" s="85">
        <v>0</v>
      </c>
      <c r="K69" s="81">
        <v>0</v>
      </c>
      <c r="L69" s="81"/>
      <c r="M69" s="81">
        <v>0</v>
      </c>
      <c r="N69" s="66"/>
      <c r="O69" s="79">
        <f>SUM(F69:N69)</f>
        <v>0</v>
      </c>
      <c r="P69" s="75"/>
      <c r="R69" s="5"/>
      <c r="AO69" s="5"/>
    </row>
    <row r="70" spans="1:41" x14ac:dyDescent="0.2">
      <c r="A70" s="50">
        <v>23</v>
      </c>
      <c r="B70" s="48">
        <v>421414</v>
      </c>
      <c r="C70" s="1" t="s">
        <v>38</v>
      </c>
      <c r="D70" s="3"/>
      <c r="E70" s="288">
        <v>0</v>
      </c>
      <c r="F70" s="65">
        <v>0</v>
      </c>
      <c r="G70" s="65">
        <v>0</v>
      </c>
      <c r="H70" s="295">
        <v>56343.4</v>
      </c>
      <c r="I70" s="85"/>
      <c r="J70" s="85">
        <v>20000</v>
      </c>
      <c r="K70" s="81">
        <v>0</v>
      </c>
      <c r="L70" s="81"/>
      <c r="M70" s="81">
        <v>0</v>
      </c>
      <c r="N70" s="66"/>
      <c r="O70" s="79">
        <f t="shared" ref="O70:O76" si="3">SUM(E70:N70)</f>
        <v>76343.399999999994</v>
      </c>
      <c r="P70" s="75"/>
      <c r="AO70" s="5"/>
    </row>
    <row r="71" spans="1:41" x14ac:dyDescent="0.2">
      <c r="A71" s="50">
        <v>24</v>
      </c>
      <c r="B71" s="48">
        <v>421421</v>
      </c>
      <c r="C71" s="1" t="s">
        <v>39</v>
      </c>
      <c r="D71" s="3"/>
      <c r="E71" s="288">
        <v>0</v>
      </c>
      <c r="F71" s="65">
        <v>0</v>
      </c>
      <c r="G71" s="65">
        <v>0</v>
      </c>
      <c r="H71" s="295">
        <v>164119.95000000001</v>
      </c>
      <c r="I71" s="85"/>
      <c r="J71" s="85">
        <v>160000</v>
      </c>
      <c r="K71" s="81">
        <v>0</v>
      </c>
      <c r="L71" s="81"/>
      <c r="M71" s="81">
        <v>0</v>
      </c>
      <c r="N71" s="66"/>
      <c r="O71" s="79">
        <f t="shared" si="3"/>
        <v>324119.95</v>
      </c>
      <c r="P71" s="75"/>
      <c r="S71" s="75"/>
    </row>
    <row r="72" spans="1:41" x14ac:dyDescent="0.2">
      <c r="A72" s="50">
        <v>25</v>
      </c>
      <c r="B72" s="48">
        <v>421422</v>
      </c>
      <c r="C72" s="99" t="s">
        <v>127</v>
      </c>
      <c r="D72" s="2"/>
      <c r="E72" s="288">
        <v>0</v>
      </c>
      <c r="F72" s="65"/>
      <c r="G72" s="85">
        <v>0</v>
      </c>
      <c r="H72" s="85">
        <v>0</v>
      </c>
      <c r="I72" s="85"/>
      <c r="J72" s="85">
        <v>0</v>
      </c>
      <c r="K72" s="81">
        <v>0</v>
      </c>
      <c r="L72" s="81"/>
      <c r="M72" s="81">
        <v>0</v>
      </c>
      <c r="N72" s="66"/>
      <c r="O72" s="79">
        <f t="shared" si="3"/>
        <v>0</v>
      </c>
      <c r="P72" s="75"/>
      <c r="R72" s="5"/>
    </row>
    <row r="73" spans="1:41" x14ac:dyDescent="0.2">
      <c r="A73" s="53">
        <v>26</v>
      </c>
      <c r="B73" s="45">
        <v>421511</v>
      </c>
      <c r="C73" s="99" t="s">
        <v>106</v>
      </c>
      <c r="D73" s="12"/>
      <c r="E73" s="288">
        <v>207000</v>
      </c>
      <c r="F73" s="64"/>
      <c r="G73" s="85">
        <v>0</v>
      </c>
      <c r="H73" s="85">
        <v>0</v>
      </c>
      <c r="I73" s="130"/>
      <c r="J73" s="85">
        <v>0</v>
      </c>
      <c r="K73" s="81">
        <v>0</v>
      </c>
      <c r="L73" s="84"/>
      <c r="M73" s="81">
        <v>0</v>
      </c>
      <c r="N73" s="70"/>
      <c r="O73" s="79">
        <f t="shared" si="3"/>
        <v>207000</v>
      </c>
      <c r="P73" s="75"/>
    </row>
    <row r="74" spans="1:41" x14ac:dyDescent="0.2">
      <c r="A74" s="53">
        <v>27</v>
      </c>
      <c r="B74" s="45">
        <v>421512</v>
      </c>
      <c r="C74" s="12" t="s">
        <v>40</v>
      </c>
      <c r="D74" s="11"/>
      <c r="E74" s="289">
        <v>0</v>
      </c>
      <c r="F74" s="65">
        <v>0</v>
      </c>
      <c r="G74" s="85">
        <v>0</v>
      </c>
      <c r="H74" s="85">
        <v>0</v>
      </c>
      <c r="I74" s="85"/>
      <c r="J74" s="306">
        <v>100000</v>
      </c>
      <c r="K74" s="81">
        <v>0</v>
      </c>
      <c r="L74" s="81"/>
      <c r="M74" s="81">
        <v>0</v>
      </c>
      <c r="N74" s="70"/>
      <c r="O74" s="93">
        <f t="shared" si="3"/>
        <v>100000</v>
      </c>
      <c r="P74" s="75"/>
    </row>
    <row r="75" spans="1:41" x14ac:dyDescent="0.2">
      <c r="A75" s="54">
        <v>28</v>
      </c>
      <c r="B75" s="45">
        <v>421513</v>
      </c>
      <c r="C75" s="204" t="s">
        <v>107</v>
      </c>
      <c r="D75" s="11"/>
      <c r="E75" s="289">
        <v>93000</v>
      </c>
      <c r="F75" s="64"/>
      <c r="G75" s="85">
        <v>0</v>
      </c>
      <c r="H75" s="85">
        <v>0</v>
      </c>
      <c r="I75" s="85"/>
      <c r="J75" s="85">
        <v>0</v>
      </c>
      <c r="K75" s="81">
        <v>0</v>
      </c>
      <c r="L75" s="81"/>
      <c r="M75" s="81">
        <v>0</v>
      </c>
      <c r="N75" s="66"/>
      <c r="O75" s="79">
        <f t="shared" si="3"/>
        <v>93000</v>
      </c>
      <c r="P75" s="75"/>
    </row>
    <row r="76" spans="1:41" x14ac:dyDescent="0.2">
      <c r="A76" s="52">
        <v>29</v>
      </c>
      <c r="B76" s="46">
        <v>421521</v>
      </c>
      <c r="C76" s="4" t="s">
        <v>41</v>
      </c>
      <c r="D76" s="5"/>
      <c r="E76" s="287">
        <v>70000</v>
      </c>
      <c r="F76" s="63"/>
      <c r="G76" s="85">
        <v>0</v>
      </c>
      <c r="H76" s="85">
        <v>0</v>
      </c>
      <c r="I76" s="85"/>
      <c r="J76" s="305">
        <v>0</v>
      </c>
      <c r="K76" s="81">
        <v>0</v>
      </c>
      <c r="L76" s="81"/>
      <c r="M76" s="81">
        <v>0</v>
      </c>
      <c r="N76" s="67"/>
      <c r="O76" s="92">
        <f t="shared" si="3"/>
        <v>70000</v>
      </c>
      <c r="P76" s="87"/>
    </row>
    <row r="77" spans="1:41" x14ac:dyDescent="0.2">
      <c r="A77" s="50">
        <v>30</v>
      </c>
      <c r="B77" s="48">
        <v>421919</v>
      </c>
      <c r="C77" s="1" t="s">
        <v>42</v>
      </c>
      <c r="D77" s="3"/>
      <c r="E77" s="289">
        <v>0</v>
      </c>
      <c r="F77" s="65">
        <v>0</v>
      </c>
      <c r="G77" s="65">
        <v>0</v>
      </c>
      <c r="H77" s="85">
        <v>0</v>
      </c>
      <c r="I77" s="85"/>
      <c r="J77" s="85">
        <v>0</v>
      </c>
      <c r="K77" s="84">
        <v>0</v>
      </c>
      <c r="L77" s="81"/>
      <c r="M77" s="81">
        <v>0</v>
      </c>
      <c r="N77" s="66"/>
      <c r="O77" s="79">
        <f>SUM(F77:N77)</f>
        <v>0</v>
      </c>
      <c r="P77" s="87"/>
    </row>
    <row r="78" spans="1:41" x14ac:dyDescent="0.2">
      <c r="A78" s="50">
        <v>31</v>
      </c>
      <c r="B78" s="48">
        <v>422111</v>
      </c>
      <c r="C78" s="1" t="s">
        <v>18</v>
      </c>
      <c r="D78" s="3"/>
      <c r="E78" s="288">
        <v>0</v>
      </c>
      <c r="F78" s="65">
        <v>0</v>
      </c>
      <c r="G78" s="65">
        <v>0</v>
      </c>
      <c r="H78" s="85">
        <v>90000</v>
      </c>
      <c r="I78" s="85"/>
      <c r="J78" s="305">
        <v>90000</v>
      </c>
      <c r="K78" s="81">
        <v>0</v>
      </c>
      <c r="L78" s="81"/>
      <c r="M78" s="81">
        <v>0</v>
      </c>
      <c r="N78" s="66"/>
      <c r="O78" s="79">
        <f>SUM(E78:N78)</f>
        <v>180000</v>
      </c>
      <c r="P78" s="87"/>
      <c r="T78" s="76">
        <f>SUM(J35-J177)</f>
        <v>0</v>
      </c>
    </row>
    <row r="79" spans="1:41" x14ac:dyDescent="0.2">
      <c r="A79" s="50">
        <v>32</v>
      </c>
      <c r="B79" s="48">
        <v>422131</v>
      </c>
      <c r="C79" s="1" t="s">
        <v>19</v>
      </c>
      <c r="D79" s="3"/>
      <c r="E79" s="288">
        <v>0</v>
      </c>
      <c r="F79" s="65">
        <v>0</v>
      </c>
      <c r="G79" s="65">
        <v>0</v>
      </c>
      <c r="H79" s="85">
        <v>35000</v>
      </c>
      <c r="I79" s="85"/>
      <c r="J79" s="305">
        <v>0</v>
      </c>
      <c r="K79" s="81">
        <v>0</v>
      </c>
      <c r="L79" s="81"/>
      <c r="M79" s="81">
        <v>0</v>
      </c>
      <c r="N79" s="66"/>
      <c r="O79" s="79">
        <f>SUM(E79:N79)</f>
        <v>35000</v>
      </c>
      <c r="P79" s="75">
        <f>SUM(E78:O78)</f>
        <v>360000</v>
      </c>
    </row>
    <row r="80" spans="1:41" x14ac:dyDescent="0.2">
      <c r="A80" s="50">
        <v>33</v>
      </c>
      <c r="B80" s="48">
        <v>422191</v>
      </c>
      <c r="C80" s="1" t="s">
        <v>43</v>
      </c>
      <c r="D80" s="3"/>
      <c r="E80" s="288">
        <v>0</v>
      </c>
      <c r="F80" s="65">
        <v>0</v>
      </c>
      <c r="G80" s="65">
        <v>0</v>
      </c>
      <c r="H80" s="85">
        <v>0</v>
      </c>
      <c r="I80" s="85"/>
      <c r="J80" s="85">
        <v>0</v>
      </c>
      <c r="K80" s="81">
        <v>0</v>
      </c>
      <c r="L80" s="81"/>
      <c r="M80" s="81">
        <v>0</v>
      </c>
      <c r="N80" s="66"/>
      <c r="O80" s="79">
        <f t="shared" ref="O80" si="4">SUM(E80:N80)</f>
        <v>0</v>
      </c>
      <c r="P80" s="75"/>
      <c r="T80" s="76">
        <f>SUM(T78-P204)</f>
        <v>0</v>
      </c>
    </row>
    <row r="81" spans="1:36" x14ac:dyDescent="0.2">
      <c r="A81" s="50">
        <v>34</v>
      </c>
      <c r="B81" s="48">
        <v>422199</v>
      </c>
      <c r="C81" s="1" t="s">
        <v>160</v>
      </c>
      <c r="D81" s="3"/>
      <c r="E81" s="288">
        <v>0</v>
      </c>
      <c r="F81" s="65">
        <v>0</v>
      </c>
      <c r="G81" s="65">
        <v>0</v>
      </c>
      <c r="H81" s="85">
        <v>25000</v>
      </c>
      <c r="I81" s="85"/>
      <c r="J81" s="85">
        <v>10000</v>
      </c>
      <c r="K81" s="81">
        <v>0</v>
      </c>
      <c r="L81" s="81"/>
      <c r="M81" s="81">
        <v>0</v>
      </c>
      <c r="N81" s="66"/>
      <c r="O81" s="79">
        <f>SUM(E81:N81)</f>
        <v>35000</v>
      </c>
      <c r="P81" s="75"/>
      <c r="Q81" s="14"/>
      <c r="AJ81" t="s">
        <v>144</v>
      </c>
    </row>
    <row r="82" spans="1:36" x14ac:dyDescent="0.2">
      <c r="A82" s="53">
        <v>35</v>
      </c>
      <c r="B82" s="45">
        <v>422211</v>
      </c>
      <c r="C82" s="10" t="s">
        <v>117</v>
      </c>
      <c r="D82" s="11"/>
      <c r="E82" s="289">
        <v>0</v>
      </c>
      <c r="F82" s="64"/>
      <c r="G82" s="85">
        <v>0</v>
      </c>
      <c r="H82" s="85">
        <v>0</v>
      </c>
      <c r="I82" s="130"/>
      <c r="J82" s="85">
        <v>0</v>
      </c>
      <c r="K82" s="81">
        <v>0</v>
      </c>
      <c r="L82" s="84"/>
      <c r="M82" s="81">
        <v>0</v>
      </c>
      <c r="N82" s="70"/>
      <c r="O82" s="93">
        <f>SUM(E82:N82)</f>
        <v>0</v>
      </c>
      <c r="P82" s="75"/>
      <c r="Q82" s="14"/>
    </row>
    <row r="83" spans="1:36" x14ac:dyDescent="0.2">
      <c r="A83" s="51">
        <v>36</v>
      </c>
      <c r="B83" s="47">
        <v>422231</v>
      </c>
      <c r="C83" s="7" t="s">
        <v>118</v>
      </c>
      <c r="D83" s="9"/>
      <c r="E83" s="290">
        <v>0</v>
      </c>
      <c r="F83" s="68"/>
      <c r="G83" s="85">
        <v>0</v>
      </c>
      <c r="H83" s="85">
        <v>0</v>
      </c>
      <c r="I83" s="152"/>
      <c r="J83" s="85">
        <v>0</v>
      </c>
      <c r="K83" s="81">
        <v>0</v>
      </c>
      <c r="L83" s="82"/>
      <c r="M83" s="81">
        <v>0</v>
      </c>
      <c r="N83" s="69"/>
      <c r="O83" s="80">
        <f>SUM(E83:N83)</f>
        <v>0</v>
      </c>
      <c r="P83" s="75"/>
    </row>
    <row r="84" spans="1:36" x14ac:dyDescent="0.2">
      <c r="A84" s="50">
        <v>37</v>
      </c>
      <c r="B84" s="48">
        <v>422399</v>
      </c>
      <c r="C84" s="1" t="s">
        <v>44</v>
      </c>
      <c r="D84" s="3"/>
      <c r="E84" s="288">
        <v>0</v>
      </c>
      <c r="F84" s="65">
        <v>0</v>
      </c>
      <c r="G84" s="65">
        <v>0</v>
      </c>
      <c r="H84" s="85">
        <v>0</v>
      </c>
      <c r="I84" s="85"/>
      <c r="J84" s="85">
        <v>0</v>
      </c>
      <c r="K84" s="81">
        <v>0</v>
      </c>
      <c r="L84" s="81"/>
      <c r="M84" s="81">
        <v>0</v>
      </c>
      <c r="N84" s="66"/>
      <c r="O84" s="79">
        <f t="shared" ref="O84" si="5">SUM(E84:N84)</f>
        <v>0</v>
      </c>
      <c r="P84" s="75"/>
    </row>
    <row r="85" spans="1:36" x14ac:dyDescent="0.2">
      <c r="A85" s="50">
        <v>38</v>
      </c>
      <c r="B85" s="48">
        <v>423191</v>
      </c>
      <c r="C85" s="1" t="s">
        <v>45</v>
      </c>
      <c r="D85" s="3"/>
      <c r="E85" s="288">
        <v>0</v>
      </c>
      <c r="F85" s="65">
        <v>0</v>
      </c>
      <c r="G85" s="65">
        <v>0</v>
      </c>
      <c r="H85" s="85">
        <v>0</v>
      </c>
      <c r="I85" s="85"/>
      <c r="J85" s="85">
        <v>0</v>
      </c>
      <c r="K85" s="81">
        <v>0</v>
      </c>
      <c r="L85" s="81"/>
      <c r="M85" s="81">
        <v>0</v>
      </c>
      <c r="N85" s="66"/>
      <c r="O85" s="79">
        <f t="shared" ref="O85:O89" si="6">SUM(E85:N85)</f>
        <v>0</v>
      </c>
      <c r="P85" s="75"/>
    </row>
    <row r="86" spans="1:36" x14ac:dyDescent="0.2">
      <c r="A86" s="53">
        <v>39</v>
      </c>
      <c r="B86" s="45">
        <v>423211</v>
      </c>
      <c r="C86" s="10" t="s">
        <v>116</v>
      </c>
      <c r="D86" s="11"/>
      <c r="E86" s="289">
        <v>0</v>
      </c>
      <c r="F86" s="64">
        <v>0</v>
      </c>
      <c r="G86" s="64">
        <v>0</v>
      </c>
      <c r="H86" s="85">
        <v>0</v>
      </c>
      <c r="I86" s="130"/>
      <c r="J86" s="85">
        <v>0</v>
      </c>
      <c r="K86" s="81">
        <v>0</v>
      </c>
      <c r="L86" s="84"/>
      <c r="M86" s="81">
        <v>0</v>
      </c>
      <c r="N86" s="70"/>
      <c r="O86" s="93">
        <f t="shared" si="6"/>
        <v>0</v>
      </c>
      <c r="P86" s="75"/>
    </row>
    <row r="87" spans="1:36" x14ac:dyDescent="0.2">
      <c r="A87" s="50">
        <v>40</v>
      </c>
      <c r="B87" s="48">
        <v>423212</v>
      </c>
      <c r="C87" s="43" t="s">
        <v>115</v>
      </c>
      <c r="D87" s="3"/>
      <c r="E87" s="288">
        <v>0</v>
      </c>
      <c r="F87" s="65">
        <v>0</v>
      </c>
      <c r="G87" s="65">
        <v>0</v>
      </c>
      <c r="H87" s="85">
        <v>100000</v>
      </c>
      <c r="I87" s="85"/>
      <c r="J87" s="85">
        <v>400000</v>
      </c>
      <c r="K87" s="81">
        <v>0</v>
      </c>
      <c r="L87" s="81"/>
      <c r="M87" s="81">
        <v>0</v>
      </c>
      <c r="N87" s="66"/>
      <c r="O87" s="79">
        <f t="shared" si="6"/>
        <v>500000</v>
      </c>
      <c r="P87" s="75"/>
    </row>
    <row r="88" spans="1:36" x14ac:dyDescent="0.2">
      <c r="A88" s="50">
        <v>41</v>
      </c>
      <c r="B88" s="48">
        <v>423221</v>
      </c>
      <c r="C88" s="1" t="s">
        <v>150</v>
      </c>
      <c r="D88" s="3"/>
      <c r="E88" s="288">
        <v>0</v>
      </c>
      <c r="F88" s="65">
        <v>0</v>
      </c>
      <c r="G88" s="65">
        <v>0</v>
      </c>
      <c r="H88" s="85">
        <v>0</v>
      </c>
      <c r="I88" s="85"/>
      <c r="J88" s="85">
        <v>250000</v>
      </c>
      <c r="K88" s="81">
        <v>0</v>
      </c>
      <c r="L88" s="81"/>
      <c r="M88" s="81">
        <v>0</v>
      </c>
      <c r="N88" s="66"/>
      <c r="O88" s="79">
        <f t="shared" si="6"/>
        <v>250000</v>
      </c>
      <c r="P88" s="75"/>
    </row>
    <row r="89" spans="1:36" x14ac:dyDescent="0.2">
      <c r="A89" s="50">
        <v>42</v>
      </c>
      <c r="B89" s="48">
        <v>423291</v>
      </c>
      <c r="C89" s="1" t="s">
        <v>84</v>
      </c>
      <c r="D89" s="3"/>
      <c r="E89" s="288">
        <v>0</v>
      </c>
      <c r="F89" s="65">
        <v>0</v>
      </c>
      <c r="G89" s="65">
        <v>0</v>
      </c>
      <c r="H89" s="85">
        <v>0</v>
      </c>
      <c r="I89" s="85"/>
      <c r="J89" s="85">
        <v>0</v>
      </c>
      <c r="K89" s="81">
        <v>0</v>
      </c>
      <c r="L89" s="81"/>
      <c r="M89" s="81">
        <v>0</v>
      </c>
      <c r="N89" s="66"/>
      <c r="O89" s="79">
        <f t="shared" si="6"/>
        <v>0</v>
      </c>
      <c r="P89" s="75"/>
    </row>
    <row r="90" spans="1:36" x14ac:dyDescent="0.2">
      <c r="A90" s="54">
        <v>43</v>
      </c>
      <c r="B90" s="45">
        <v>423311</v>
      </c>
      <c r="C90" s="10" t="s">
        <v>20</v>
      </c>
      <c r="D90" s="11"/>
      <c r="E90" s="289">
        <v>0</v>
      </c>
      <c r="F90" s="65">
        <v>0</v>
      </c>
      <c r="G90" s="65">
        <v>0</v>
      </c>
      <c r="H90" s="85">
        <v>0</v>
      </c>
      <c r="I90" s="85"/>
      <c r="J90" s="85">
        <v>0</v>
      </c>
      <c r="K90" s="81">
        <v>0</v>
      </c>
      <c r="L90" s="81"/>
      <c r="M90" s="81">
        <v>0</v>
      </c>
      <c r="N90" s="70"/>
      <c r="O90" s="93">
        <f>SUM(E90:N90)</f>
        <v>0</v>
      </c>
      <c r="P90" s="75"/>
    </row>
    <row r="91" spans="1:36" x14ac:dyDescent="0.2">
      <c r="A91" s="50">
        <v>44</v>
      </c>
      <c r="B91" s="48">
        <v>423321</v>
      </c>
      <c r="C91" s="1" t="s">
        <v>21</v>
      </c>
      <c r="D91" s="3"/>
      <c r="E91" s="288">
        <v>0</v>
      </c>
      <c r="F91" s="65">
        <v>0</v>
      </c>
      <c r="G91" s="65">
        <v>0</v>
      </c>
      <c r="H91" s="295">
        <v>51000</v>
      </c>
      <c r="I91" s="85"/>
      <c r="J91" s="85">
        <v>180000</v>
      </c>
      <c r="K91" s="81">
        <v>0</v>
      </c>
      <c r="L91" s="81"/>
      <c r="M91" s="81">
        <v>0</v>
      </c>
      <c r="N91" s="66"/>
      <c r="O91" s="79">
        <f>SUM(E91:N91)</f>
        <v>231000</v>
      </c>
      <c r="P91" s="75"/>
    </row>
    <row r="92" spans="1:36" x14ac:dyDescent="0.2">
      <c r="A92" s="50">
        <v>45</v>
      </c>
      <c r="B92" s="48">
        <v>423399</v>
      </c>
      <c r="C92" s="1" t="s">
        <v>151</v>
      </c>
      <c r="D92" s="3"/>
      <c r="E92" s="288">
        <v>0</v>
      </c>
      <c r="F92" s="65">
        <v>0</v>
      </c>
      <c r="G92" s="65">
        <v>0</v>
      </c>
      <c r="H92" s="85">
        <v>0</v>
      </c>
      <c r="I92" s="85"/>
      <c r="J92" s="85">
        <v>10000</v>
      </c>
      <c r="K92" s="81">
        <v>0</v>
      </c>
      <c r="L92" s="81"/>
      <c r="M92" s="81">
        <v>0</v>
      </c>
      <c r="N92" s="66"/>
      <c r="O92" s="79">
        <f>SUM(E92:N92)</f>
        <v>10000</v>
      </c>
      <c r="P92" s="75"/>
      <c r="Q92" s="5"/>
    </row>
    <row r="93" spans="1:36" x14ac:dyDescent="0.2">
      <c r="A93" s="50">
        <v>46</v>
      </c>
      <c r="B93" s="48">
        <v>423419</v>
      </c>
      <c r="C93" s="1" t="s">
        <v>46</v>
      </c>
      <c r="D93" s="3"/>
      <c r="E93" s="288">
        <v>0</v>
      </c>
      <c r="F93" s="65">
        <v>0</v>
      </c>
      <c r="G93" s="65">
        <v>0</v>
      </c>
      <c r="H93" s="85">
        <v>0</v>
      </c>
      <c r="I93" s="85"/>
      <c r="J93" s="85">
        <v>0</v>
      </c>
      <c r="K93" s="81">
        <v>0</v>
      </c>
      <c r="L93" s="81"/>
      <c r="M93" s="81">
        <v>0</v>
      </c>
      <c r="N93" s="66"/>
      <c r="O93" s="79">
        <f>SUM(E93:N93)</f>
        <v>0</v>
      </c>
      <c r="P93" s="75"/>
      <c r="Q93" s="5"/>
    </row>
    <row r="94" spans="1:36" x14ac:dyDescent="0.2">
      <c r="A94" s="50">
        <v>47</v>
      </c>
      <c r="B94" s="48">
        <v>423432</v>
      </c>
      <c r="C94" s="1" t="s">
        <v>152</v>
      </c>
      <c r="D94" s="2"/>
      <c r="E94" s="288">
        <v>0</v>
      </c>
      <c r="F94" s="145">
        <v>0</v>
      </c>
      <c r="G94" s="65">
        <v>0</v>
      </c>
      <c r="H94" s="85">
        <v>0</v>
      </c>
      <c r="I94" s="85"/>
      <c r="J94" s="305">
        <v>111000</v>
      </c>
      <c r="K94" s="81">
        <v>0</v>
      </c>
      <c r="L94" s="81"/>
      <c r="M94" s="81">
        <v>0</v>
      </c>
      <c r="N94" s="66"/>
      <c r="O94" s="79">
        <f>SUM(F94:N94)</f>
        <v>111000</v>
      </c>
      <c r="P94" s="75"/>
      <c r="Q94" s="14"/>
    </row>
    <row r="95" spans="1:36" x14ac:dyDescent="0.2">
      <c r="A95" s="53">
        <v>48</v>
      </c>
      <c r="B95" s="45">
        <v>423441</v>
      </c>
      <c r="C95" s="10" t="s">
        <v>47</v>
      </c>
      <c r="D95" s="11"/>
      <c r="E95" s="289">
        <v>0</v>
      </c>
      <c r="F95" s="65">
        <v>0</v>
      </c>
      <c r="G95" s="65">
        <v>0</v>
      </c>
      <c r="H95" s="85">
        <v>0</v>
      </c>
      <c r="I95" s="85"/>
      <c r="J95" s="130">
        <v>0</v>
      </c>
      <c r="K95" s="84">
        <v>0</v>
      </c>
      <c r="L95" s="84"/>
      <c r="M95" s="81">
        <v>0</v>
      </c>
      <c r="N95" s="70"/>
      <c r="O95" s="93">
        <f t="shared" ref="O95" si="7">SUM(E95:N95)</f>
        <v>0</v>
      </c>
      <c r="P95" s="75"/>
      <c r="Q95" s="14"/>
    </row>
    <row r="96" spans="1:36" x14ac:dyDescent="0.2">
      <c r="A96" s="51">
        <v>49</v>
      </c>
      <c r="B96" s="47">
        <v>423511</v>
      </c>
      <c r="C96" s="7" t="s">
        <v>92</v>
      </c>
      <c r="D96" s="9"/>
      <c r="E96" s="289">
        <v>185000</v>
      </c>
      <c r="F96" s="65">
        <v>0</v>
      </c>
      <c r="G96" s="65">
        <v>0</v>
      </c>
      <c r="H96" s="85">
        <v>0</v>
      </c>
      <c r="I96" s="85"/>
      <c r="J96" s="85">
        <v>0</v>
      </c>
      <c r="K96" s="81">
        <v>0</v>
      </c>
      <c r="L96" s="81"/>
      <c r="M96" s="81">
        <v>0</v>
      </c>
      <c r="N96" s="69"/>
      <c r="O96" s="80">
        <f>SUM(E96:N96)</f>
        <v>185000</v>
      </c>
      <c r="P96" s="75"/>
    </row>
    <row r="97" spans="1:38" x14ac:dyDescent="0.2">
      <c r="A97" s="50">
        <v>50</v>
      </c>
      <c r="B97" s="47">
        <v>423521</v>
      </c>
      <c r="C97" s="7" t="s">
        <v>48</v>
      </c>
      <c r="D97" s="9"/>
      <c r="E97" s="290">
        <v>0</v>
      </c>
      <c r="F97" s="65">
        <v>0</v>
      </c>
      <c r="G97" s="65">
        <v>0</v>
      </c>
      <c r="H97" s="85">
        <v>0</v>
      </c>
      <c r="I97" s="85"/>
      <c r="J97" s="85">
        <v>0</v>
      </c>
      <c r="K97" s="84">
        <v>0</v>
      </c>
      <c r="L97" s="81"/>
      <c r="M97" s="81">
        <v>0</v>
      </c>
      <c r="N97" s="69"/>
      <c r="O97" s="80">
        <f>SUM(E97:N97)</f>
        <v>0</v>
      </c>
      <c r="P97" s="75"/>
    </row>
    <row r="98" spans="1:38" x14ac:dyDescent="0.2">
      <c r="A98" s="54">
        <v>51</v>
      </c>
      <c r="B98" s="48">
        <v>423591</v>
      </c>
      <c r="C98" s="1" t="s">
        <v>49</v>
      </c>
      <c r="D98" s="3"/>
      <c r="E98" s="289">
        <v>0</v>
      </c>
      <c r="F98" s="64">
        <v>0</v>
      </c>
      <c r="G98" s="65">
        <v>0</v>
      </c>
      <c r="H98" s="85">
        <v>0</v>
      </c>
      <c r="I98" s="85"/>
      <c r="J98" s="85">
        <v>0</v>
      </c>
      <c r="K98" s="81">
        <v>0</v>
      </c>
      <c r="L98" s="81"/>
      <c r="M98" s="81">
        <v>0</v>
      </c>
      <c r="N98" s="66"/>
      <c r="O98" s="79">
        <f t="shared" ref="O98:O104" si="8">SUM(E98:N98)</f>
        <v>0</v>
      </c>
      <c r="P98" s="75"/>
    </row>
    <row r="99" spans="1:38" x14ac:dyDescent="0.2">
      <c r="A99" s="50">
        <v>52</v>
      </c>
      <c r="B99" s="48">
        <v>423599</v>
      </c>
      <c r="C99" s="1" t="s">
        <v>50</v>
      </c>
      <c r="D99" s="3"/>
      <c r="E99" s="288">
        <v>1865000</v>
      </c>
      <c r="F99" s="65"/>
      <c r="G99" s="65"/>
      <c r="H99" s="85">
        <v>0</v>
      </c>
      <c r="I99" s="85"/>
      <c r="J99" s="305">
        <v>149000</v>
      </c>
      <c r="K99" s="81">
        <v>0</v>
      </c>
      <c r="L99" s="81"/>
      <c r="M99" s="81">
        <v>0</v>
      </c>
      <c r="N99" s="66"/>
      <c r="O99" s="79">
        <f t="shared" si="8"/>
        <v>2014000</v>
      </c>
      <c r="P99" s="75"/>
    </row>
    <row r="100" spans="1:38" x14ac:dyDescent="0.2">
      <c r="A100" s="50">
        <v>53</v>
      </c>
      <c r="B100" s="48">
        <v>423621</v>
      </c>
      <c r="C100" s="1" t="s">
        <v>51</v>
      </c>
      <c r="D100" s="3"/>
      <c r="E100" s="288">
        <v>0</v>
      </c>
      <c r="F100" s="65">
        <v>0</v>
      </c>
      <c r="G100" s="65">
        <v>0</v>
      </c>
      <c r="H100" s="85">
        <v>0</v>
      </c>
      <c r="I100" s="85"/>
      <c r="J100" s="85">
        <v>0</v>
      </c>
      <c r="K100" s="81">
        <v>0</v>
      </c>
      <c r="L100" s="81"/>
      <c r="M100" s="81">
        <v>0</v>
      </c>
      <c r="N100" s="66"/>
      <c r="O100" s="79">
        <f t="shared" si="8"/>
        <v>0</v>
      </c>
      <c r="P100" s="75"/>
    </row>
    <row r="101" spans="1:38" x14ac:dyDescent="0.2">
      <c r="A101" s="50">
        <v>54</v>
      </c>
      <c r="B101" s="48">
        <v>423711</v>
      </c>
      <c r="C101" s="1" t="s">
        <v>22</v>
      </c>
      <c r="D101" s="3"/>
      <c r="E101" s="288">
        <v>50000</v>
      </c>
      <c r="F101" s="65">
        <v>0</v>
      </c>
      <c r="G101" s="65">
        <v>0</v>
      </c>
      <c r="H101" s="85">
        <v>0</v>
      </c>
      <c r="I101" s="85"/>
      <c r="J101" s="85">
        <v>0</v>
      </c>
      <c r="K101" s="81">
        <v>0</v>
      </c>
      <c r="L101" s="81"/>
      <c r="M101" s="81">
        <v>0</v>
      </c>
      <c r="N101" s="66"/>
      <c r="O101" s="79">
        <f t="shared" si="8"/>
        <v>50000</v>
      </c>
      <c r="P101" s="75"/>
    </row>
    <row r="102" spans="1:38" x14ac:dyDescent="0.2">
      <c r="A102" s="50">
        <v>55</v>
      </c>
      <c r="B102" s="48">
        <v>423911</v>
      </c>
      <c r="C102" s="1" t="s">
        <v>23</v>
      </c>
      <c r="D102" s="2"/>
      <c r="E102" s="288">
        <v>2400000</v>
      </c>
      <c r="F102" s="145">
        <v>0</v>
      </c>
      <c r="G102" s="65"/>
      <c r="H102" s="295">
        <v>19000</v>
      </c>
      <c r="I102" s="205"/>
      <c r="J102" s="85">
        <v>200000</v>
      </c>
      <c r="K102" s="136">
        <v>0</v>
      </c>
      <c r="L102" s="129"/>
      <c r="M102" s="81">
        <v>0</v>
      </c>
      <c r="N102" s="66"/>
      <c r="O102" s="79">
        <f t="shared" si="8"/>
        <v>2619000</v>
      </c>
      <c r="P102" s="75"/>
    </row>
    <row r="103" spans="1:38" x14ac:dyDescent="0.2">
      <c r="A103" s="52"/>
      <c r="B103" s="46"/>
      <c r="C103" s="4"/>
      <c r="D103" s="5"/>
      <c r="E103" s="287"/>
      <c r="F103" s="241"/>
      <c r="G103" s="63"/>
      <c r="H103" s="158">
        <v>2000</v>
      </c>
      <c r="I103" s="242"/>
      <c r="J103" s="158"/>
      <c r="K103" s="243"/>
      <c r="L103" s="291"/>
      <c r="M103" s="83"/>
      <c r="N103" s="67"/>
      <c r="O103" s="92">
        <f>SUM(H103:N103)</f>
        <v>2000</v>
      </c>
      <c r="P103" s="75"/>
    </row>
    <row r="104" spans="1:38" x14ac:dyDescent="0.2">
      <c r="A104" s="51"/>
      <c r="B104" s="47"/>
      <c r="C104" s="7"/>
      <c r="D104" s="8"/>
      <c r="E104" s="290">
        <v>0</v>
      </c>
      <c r="F104" s="168"/>
      <c r="G104" s="152"/>
      <c r="H104" s="316">
        <v>13895000</v>
      </c>
      <c r="I104" s="207"/>
      <c r="J104" s="152">
        <v>0</v>
      </c>
      <c r="K104" s="137">
        <v>0</v>
      </c>
      <c r="L104" s="165"/>
      <c r="M104" s="82">
        <v>0</v>
      </c>
      <c r="N104" s="69"/>
      <c r="O104" s="80">
        <f t="shared" si="8"/>
        <v>13895000</v>
      </c>
      <c r="P104" s="75"/>
    </row>
    <row r="105" spans="1:38" x14ac:dyDescent="0.2">
      <c r="A105" s="50">
        <v>56</v>
      </c>
      <c r="B105" s="48">
        <v>424112</v>
      </c>
      <c r="C105" s="1" t="s">
        <v>52</v>
      </c>
      <c r="D105" s="3"/>
      <c r="E105" s="287">
        <v>0</v>
      </c>
      <c r="F105" s="65">
        <v>0</v>
      </c>
      <c r="G105" s="65">
        <v>0</v>
      </c>
      <c r="H105" s="85">
        <v>0</v>
      </c>
      <c r="I105" s="85"/>
      <c r="J105" s="158">
        <v>0</v>
      </c>
      <c r="K105" s="81">
        <v>0</v>
      </c>
      <c r="L105" s="81"/>
      <c r="M105" s="83">
        <v>0</v>
      </c>
      <c r="N105" s="66"/>
      <c r="O105" s="79">
        <f t="shared" ref="O105" si="9">SUM(E105:N105)</f>
        <v>0</v>
      </c>
      <c r="P105" s="75"/>
    </row>
    <row r="106" spans="1:38" x14ac:dyDescent="0.2">
      <c r="A106" s="50">
        <v>57</v>
      </c>
      <c r="B106" s="48">
        <v>424311</v>
      </c>
      <c r="C106" s="1" t="s">
        <v>53</v>
      </c>
      <c r="D106" s="3"/>
      <c r="E106" s="288">
        <v>0</v>
      </c>
      <c r="F106" s="65">
        <v>0</v>
      </c>
      <c r="G106" s="65">
        <v>0</v>
      </c>
      <c r="H106" s="85">
        <v>0</v>
      </c>
      <c r="I106" s="85"/>
      <c r="J106" s="85">
        <v>500000</v>
      </c>
      <c r="K106" s="84">
        <v>0</v>
      </c>
      <c r="L106" s="81"/>
      <c r="M106" s="81">
        <v>0</v>
      </c>
      <c r="N106" s="66"/>
      <c r="O106" s="79">
        <f>SUM(H106:N106)</f>
        <v>500000</v>
      </c>
      <c r="P106" s="75"/>
      <c r="AL106" s="87"/>
    </row>
    <row r="107" spans="1:38" x14ac:dyDescent="0.2">
      <c r="A107" s="53">
        <v>58</v>
      </c>
      <c r="B107" s="45">
        <v>424351</v>
      </c>
      <c r="C107" s="10" t="s">
        <v>89</v>
      </c>
      <c r="D107" s="11"/>
      <c r="E107" s="289">
        <v>0</v>
      </c>
      <c r="F107" s="65">
        <v>0</v>
      </c>
      <c r="G107" s="65">
        <v>0</v>
      </c>
      <c r="H107" s="85">
        <v>0</v>
      </c>
      <c r="I107" s="85"/>
      <c r="J107" s="85">
        <v>0</v>
      </c>
      <c r="K107" s="81">
        <v>0</v>
      </c>
      <c r="L107" s="81"/>
      <c r="M107" s="81">
        <v>0</v>
      </c>
      <c r="N107" s="70"/>
      <c r="O107" s="93">
        <f>SUM(G107:N107)</f>
        <v>0</v>
      </c>
      <c r="P107" s="75"/>
      <c r="AL107" s="87"/>
    </row>
    <row r="108" spans="1:38" x14ac:dyDescent="0.2">
      <c r="A108" s="50">
        <v>59</v>
      </c>
      <c r="B108" s="48">
        <v>424911</v>
      </c>
      <c r="C108" s="1" t="s">
        <v>54</v>
      </c>
      <c r="D108" s="3"/>
      <c r="E108" s="288">
        <v>0</v>
      </c>
      <c r="F108" s="65">
        <v>0</v>
      </c>
      <c r="G108" s="65">
        <v>0</v>
      </c>
      <c r="H108" s="85">
        <v>0</v>
      </c>
      <c r="I108" s="85"/>
      <c r="J108" s="85">
        <v>0</v>
      </c>
      <c r="K108" s="81">
        <v>0</v>
      </c>
      <c r="L108" s="81"/>
      <c r="M108" s="81">
        <v>0</v>
      </c>
      <c r="N108" s="66"/>
      <c r="O108" s="79">
        <f t="shared" ref="O108" si="10">SUM(E108:N108)</f>
        <v>0</v>
      </c>
      <c r="P108" s="75"/>
      <c r="AL108" s="87"/>
    </row>
    <row r="109" spans="1:38" x14ac:dyDescent="0.2">
      <c r="A109" s="50">
        <v>60</v>
      </c>
      <c r="B109" s="48">
        <v>425111</v>
      </c>
      <c r="C109" s="1" t="s">
        <v>55</v>
      </c>
      <c r="D109" s="3"/>
      <c r="E109" s="288">
        <v>0</v>
      </c>
      <c r="F109" s="65">
        <v>0</v>
      </c>
      <c r="G109" s="65">
        <v>0</v>
      </c>
      <c r="H109" s="85">
        <v>0</v>
      </c>
      <c r="I109" s="85"/>
      <c r="J109" s="85">
        <v>0</v>
      </c>
      <c r="K109" s="81">
        <v>0</v>
      </c>
      <c r="L109" s="81"/>
      <c r="M109" s="81">
        <v>0</v>
      </c>
      <c r="N109" s="66"/>
      <c r="O109" s="79">
        <f>SUM(E109:N109)</f>
        <v>0</v>
      </c>
      <c r="P109" s="75"/>
      <c r="AL109" s="87"/>
    </row>
    <row r="110" spans="1:38" x14ac:dyDescent="0.2">
      <c r="A110" s="50">
        <v>61</v>
      </c>
      <c r="B110" s="48">
        <v>425112</v>
      </c>
      <c r="C110" s="1" t="s">
        <v>24</v>
      </c>
      <c r="D110" s="3"/>
      <c r="E110" s="288">
        <v>0</v>
      </c>
      <c r="F110" s="65">
        <v>0</v>
      </c>
      <c r="G110" s="65">
        <v>0</v>
      </c>
      <c r="H110" s="85">
        <v>14542000</v>
      </c>
      <c r="I110" s="85"/>
      <c r="J110" s="85"/>
      <c r="K110" s="81">
        <v>0</v>
      </c>
      <c r="L110" s="81"/>
      <c r="M110" s="81">
        <v>0</v>
      </c>
      <c r="N110" s="66"/>
      <c r="O110" s="79">
        <f>SUM(F110:N110)</f>
        <v>14542000</v>
      </c>
      <c r="P110" s="75"/>
      <c r="AL110" s="87"/>
    </row>
    <row r="111" spans="1:38" x14ac:dyDescent="0.2">
      <c r="A111" s="50">
        <v>62</v>
      </c>
      <c r="B111" s="48">
        <v>425113</v>
      </c>
      <c r="C111" s="1" t="s">
        <v>56</v>
      </c>
      <c r="D111" s="3"/>
      <c r="E111" s="288">
        <v>0</v>
      </c>
      <c r="F111" s="65">
        <v>0</v>
      </c>
      <c r="G111" s="65">
        <v>0</v>
      </c>
      <c r="H111" s="85">
        <v>0</v>
      </c>
      <c r="I111" s="85"/>
      <c r="J111" s="85">
        <v>0</v>
      </c>
      <c r="K111" s="81">
        <v>0</v>
      </c>
      <c r="L111" s="81"/>
      <c r="M111" s="81">
        <v>0</v>
      </c>
      <c r="N111" s="66"/>
      <c r="O111" s="79">
        <f>SUM(E111:N111)</f>
        <v>0</v>
      </c>
      <c r="P111" s="75"/>
      <c r="AL111" s="87"/>
    </row>
    <row r="112" spans="1:38" x14ac:dyDescent="0.2">
      <c r="A112" s="50">
        <v>63</v>
      </c>
      <c r="B112" s="48">
        <v>425114</v>
      </c>
      <c r="C112" s="1" t="s">
        <v>57</v>
      </c>
      <c r="D112" s="3"/>
      <c r="E112" s="288">
        <v>0</v>
      </c>
      <c r="F112" s="65">
        <v>0</v>
      </c>
      <c r="G112" s="65">
        <v>0</v>
      </c>
      <c r="H112" s="85">
        <v>0</v>
      </c>
      <c r="I112" s="85"/>
      <c r="J112" s="85">
        <v>0</v>
      </c>
      <c r="K112" s="81">
        <v>0</v>
      </c>
      <c r="L112" s="81"/>
      <c r="M112" s="81">
        <v>0</v>
      </c>
      <c r="N112" s="66"/>
      <c r="O112" s="79">
        <f>SUM(E112:N112)</f>
        <v>0</v>
      </c>
      <c r="P112" s="75"/>
      <c r="AL112" s="87"/>
    </row>
    <row r="113" spans="1:38" x14ac:dyDescent="0.2">
      <c r="A113" s="50">
        <v>64</v>
      </c>
      <c r="B113" s="48">
        <v>425115</v>
      </c>
      <c r="C113" s="1" t="s">
        <v>58</v>
      </c>
      <c r="D113" s="3"/>
      <c r="E113" s="288">
        <v>0</v>
      </c>
      <c r="F113" s="65">
        <v>0</v>
      </c>
      <c r="G113" s="65">
        <v>0</v>
      </c>
      <c r="H113" s="85">
        <v>0</v>
      </c>
      <c r="I113" s="85"/>
      <c r="J113" s="85">
        <v>0</v>
      </c>
      <c r="K113" s="81">
        <v>0</v>
      </c>
      <c r="L113" s="81"/>
      <c r="M113" s="81">
        <v>0</v>
      </c>
      <c r="N113" s="66"/>
      <c r="O113" s="79">
        <f>SUM(E113:N113)</f>
        <v>0</v>
      </c>
      <c r="P113" s="75"/>
      <c r="AL113" s="87"/>
    </row>
    <row r="114" spans="1:38" x14ac:dyDescent="0.2">
      <c r="A114" s="50">
        <v>65</v>
      </c>
      <c r="B114" s="48">
        <v>425116</v>
      </c>
      <c r="C114" s="1" t="s">
        <v>59</v>
      </c>
      <c r="D114" s="3"/>
      <c r="E114" s="288">
        <v>0</v>
      </c>
      <c r="F114" s="65">
        <v>0</v>
      </c>
      <c r="G114" s="65">
        <v>0</v>
      </c>
      <c r="H114" s="85">
        <v>0</v>
      </c>
      <c r="I114" s="85"/>
      <c r="J114" s="307">
        <v>100000</v>
      </c>
      <c r="K114" s="81">
        <v>0</v>
      </c>
      <c r="L114" s="81"/>
      <c r="M114" s="81">
        <v>0</v>
      </c>
      <c r="N114" s="66"/>
      <c r="O114" s="79">
        <f>SUM(F114:N114)</f>
        <v>100000</v>
      </c>
      <c r="P114" s="75"/>
      <c r="AL114" s="87"/>
    </row>
    <row r="115" spans="1:38" x14ac:dyDescent="0.2">
      <c r="A115" s="50">
        <v>66</v>
      </c>
      <c r="B115" s="48">
        <v>425117</v>
      </c>
      <c r="C115" s="1" t="s">
        <v>60</v>
      </c>
      <c r="D115" s="3"/>
      <c r="E115" s="288">
        <v>0</v>
      </c>
      <c r="F115" s="65">
        <v>0</v>
      </c>
      <c r="G115" s="65">
        <v>0</v>
      </c>
      <c r="H115" s="85">
        <v>0</v>
      </c>
      <c r="I115" s="85"/>
      <c r="J115" s="307">
        <v>100000</v>
      </c>
      <c r="K115" s="81">
        <v>0</v>
      </c>
      <c r="L115" s="81"/>
      <c r="M115" s="81">
        <v>0</v>
      </c>
      <c r="N115" s="66"/>
      <c r="O115" s="79">
        <f>SUM(E115:N115)</f>
        <v>100000</v>
      </c>
      <c r="P115" s="75"/>
      <c r="AL115" s="87"/>
    </row>
    <row r="116" spans="1:38" x14ac:dyDescent="0.2">
      <c r="A116" s="50">
        <v>67</v>
      </c>
      <c r="B116" s="48">
        <v>425119</v>
      </c>
      <c r="C116" s="1" t="s">
        <v>155</v>
      </c>
      <c r="D116" s="3"/>
      <c r="E116" s="288">
        <v>0</v>
      </c>
      <c r="F116" s="65">
        <v>0</v>
      </c>
      <c r="G116" s="65">
        <v>0</v>
      </c>
      <c r="H116" s="160">
        <v>0</v>
      </c>
      <c r="I116" s="85"/>
      <c r="J116" s="85">
        <v>0</v>
      </c>
      <c r="K116" s="81">
        <v>0</v>
      </c>
      <c r="L116" s="81"/>
      <c r="M116" s="81">
        <v>0</v>
      </c>
      <c r="N116" s="66"/>
      <c r="O116" s="79">
        <f>SUM(E116:N116)</f>
        <v>0</v>
      </c>
      <c r="P116" s="75"/>
      <c r="AL116" s="87"/>
    </row>
    <row r="117" spans="1:38" x14ac:dyDescent="0.2">
      <c r="A117" s="50">
        <v>68</v>
      </c>
      <c r="B117" s="48">
        <v>425191</v>
      </c>
      <c r="C117" s="1" t="s">
        <v>61</v>
      </c>
      <c r="D117" s="3"/>
      <c r="E117" s="288">
        <v>0</v>
      </c>
      <c r="F117" s="65">
        <v>0</v>
      </c>
      <c r="G117" s="65">
        <v>0</v>
      </c>
      <c r="H117" s="85">
        <v>0</v>
      </c>
      <c r="I117" s="85"/>
      <c r="J117" s="85">
        <v>0</v>
      </c>
      <c r="K117" s="81">
        <v>0</v>
      </c>
      <c r="L117" s="81"/>
      <c r="M117" s="81">
        <v>0</v>
      </c>
      <c r="N117" s="66"/>
      <c r="O117" s="79">
        <f>SUM(E117:N117)</f>
        <v>0</v>
      </c>
      <c r="P117" s="75"/>
      <c r="AL117" s="87"/>
    </row>
    <row r="118" spans="1:38" x14ac:dyDescent="0.2">
      <c r="A118" s="50">
        <v>69</v>
      </c>
      <c r="B118" s="48">
        <v>425211</v>
      </c>
      <c r="C118" s="1" t="s">
        <v>62</v>
      </c>
      <c r="D118" s="3"/>
      <c r="E118" s="288">
        <v>50000</v>
      </c>
      <c r="F118" s="65">
        <v>0</v>
      </c>
      <c r="G118" s="65">
        <v>0</v>
      </c>
      <c r="H118" s="295">
        <v>33860</v>
      </c>
      <c r="I118" s="85"/>
      <c r="J118" s="307">
        <v>300000</v>
      </c>
      <c r="K118" s="81">
        <v>0</v>
      </c>
      <c r="L118" s="81"/>
      <c r="M118" s="81">
        <v>0</v>
      </c>
      <c r="N118" s="66"/>
      <c r="O118" s="79">
        <f>SUM(E118:N118)</f>
        <v>383860</v>
      </c>
      <c r="P118" s="75"/>
      <c r="AL118" s="87"/>
    </row>
    <row r="119" spans="1:38" x14ac:dyDescent="0.2">
      <c r="A119" s="50">
        <v>70</v>
      </c>
      <c r="B119" s="48">
        <v>425212</v>
      </c>
      <c r="C119" s="1" t="s">
        <v>153</v>
      </c>
      <c r="D119" s="3"/>
      <c r="E119" s="288">
        <v>0</v>
      </c>
      <c r="F119" s="65">
        <v>0</v>
      </c>
      <c r="G119" s="65">
        <v>0</v>
      </c>
      <c r="H119" s="85">
        <v>0</v>
      </c>
      <c r="I119" s="85"/>
      <c r="J119" s="85">
        <v>0</v>
      </c>
      <c r="K119" s="81">
        <v>0</v>
      </c>
      <c r="L119" s="81"/>
      <c r="M119" s="81">
        <v>0</v>
      </c>
      <c r="N119" s="66"/>
      <c r="O119" s="79">
        <f t="shared" ref="O119:O121" si="11">SUM(E119:N119)</f>
        <v>0</v>
      </c>
      <c r="P119" s="75"/>
      <c r="AL119" s="87"/>
    </row>
    <row r="120" spans="1:38" x14ac:dyDescent="0.2">
      <c r="A120" s="50">
        <v>71</v>
      </c>
      <c r="B120" s="48">
        <v>425213</v>
      </c>
      <c r="C120" s="1" t="s">
        <v>63</v>
      </c>
      <c r="D120" s="3"/>
      <c r="E120" s="288">
        <v>0</v>
      </c>
      <c r="F120" s="65">
        <v>0</v>
      </c>
      <c r="G120" s="65">
        <v>0</v>
      </c>
      <c r="H120" s="85">
        <v>0</v>
      </c>
      <c r="I120" s="85"/>
      <c r="J120" s="85">
        <v>0</v>
      </c>
      <c r="K120" s="81">
        <v>0</v>
      </c>
      <c r="L120" s="81"/>
      <c r="M120" s="81">
        <v>0</v>
      </c>
      <c r="N120" s="66"/>
      <c r="O120" s="79">
        <f t="shared" si="11"/>
        <v>0</v>
      </c>
      <c r="P120" s="75"/>
      <c r="AL120" s="87"/>
    </row>
    <row r="121" spans="1:38" x14ac:dyDescent="0.2">
      <c r="A121" s="50">
        <v>72</v>
      </c>
      <c r="B121" s="48">
        <v>425221</v>
      </c>
      <c r="C121" s="1" t="s">
        <v>64</v>
      </c>
      <c r="D121" s="3"/>
      <c r="E121" s="288">
        <v>0</v>
      </c>
      <c r="F121" s="65">
        <v>0</v>
      </c>
      <c r="G121" s="65">
        <v>0</v>
      </c>
      <c r="H121" s="85">
        <v>0</v>
      </c>
      <c r="I121" s="85"/>
      <c r="J121" s="85">
        <v>0</v>
      </c>
      <c r="K121" s="81">
        <v>0</v>
      </c>
      <c r="L121" s="81"/>
      <c r="M121" s="81">
        <v>0</v>
      </c>
      <c r="N121" s="66"/>
      <c r="O121" s="79">
        <f t="shared" si="11"/>
        <v>0</v>
      </c>
      <c r="P121" s="75"/>
      <c r="AL121" s="87"/>
    </row>
    <row r="122" spans="1:38" x14ac:dyDescent="0.2">
      <c r="A122" s="50">
        <v>73</v>
      </c>
      <c r="B122" s="48">
        <v>425222</v>
      </c>
      <c r="C122" s="1" t="s">
        <v>25</v>
      </c>
      <c r="D122" s="3"/>
      <c r="E122" s="288">
        <v>0</v>
      </c>
      <c r="F122" s="65">
        <v>0</v>
      </c>
      <c r="G122" s="65">
        <v>0</v>
      </c>
      <c r="H122" s="85">
        <v>0</v>
      </c>
      <c r="I122" s="85"/>
      <c r="J122" s="307">
        <v>50000</v>
      </c>
      <c r="K122" s="81">
        <v>0</v>
      </c>
      <c r="L122" s="81"/>
      <c r="M122" s="81">
        <v>0</v>
      </c>
      <c r="N122" s="66"/>
      <c r="O122" s="79">
        <f>SUM(E122:N122)</f>
        <v>50000</v>
      </c>
      <c r="P122" s="75"/>
      <c r="AL122" s="87"/>
    </row>
    <row r="123" spans="1:38" x14ac:dyDescent="0.2">
      <c r="A123" s="50">
        <v>74</v>
      </c>
      <c r="B123" s="48">
        <v>425223</v>
      </c>
      <c r="C123" s="1" t="s">
        <v>65</v>
      </c>
      <c r="D123" s="3"/>
      <c r="E123" s="288">
        <v>0</v>
      </c>
      <c r="F123" s="65">
        <v>0</v>
      </c>
      <c r="G123" s="65">
        <v>0</v>
      </c>
      <c r="H123" s="85">
        <v>0</v>
      </c>
      <c r="I123" s="85"/>
      <c r="J123" s="85">
        <v>0</v>
      </c>
      <c r="K123" s="81">
        <v>0</v>
      </c>
      <c r="L123" s="81"/>
      <c r="M123" s="81">
        <v>0</v>
      </c>
      <c r="N123" s="66"/>
      <c r="O123" s="79">
        <f>SUM(E123:N123)</f>
        <v>0</v>
      </c>
      <c r="P123" s="75"/>
      <c r="AL123" s="87"/>
    </row>
    <row r="124" spans="1:38" x14ac:dyDescent="0.2">
      <c r="A124" s="50">
        <v>75</v>
      </c>
      <c r="B124" s="48">
        <v>425225</v>
      </c>
      <c r="C124" s="1" t="s">
        <v>154</v>
      </c>
      <c r="D124" s="3"/>
      <c r="E124" s="288">
        <v>0</v>
      </c>
      <c r="F124" s="65">
        <v>0</v>
      </c>
      <c r="G124" s="65">
        <v>0</v>
      </c>
      <c r="H124" s="295">
        <v>46140</v>
      </c>
      <c r="I124" s="85"/>
      <c r="J124" s="307">
        <v>350000</v>
      </c>
      <c r="K124" s="81">
        <v>0</v>
      </c>
      <c r="L124" s="81"/>
      <c r="M124" s="81">
        <v>0</v>
      </c>
      <c r="N124" s="66"/>
      <c r="O124" s="79">
        <f>SUM(E124:N124)</f>
        <v>396140</v>
      </c>
      <c r="P124" s="75"/>
      <c r="AL124" s="87"/>
    </row>
    <row r="125" spans="1:38" x14ac:dyDescent="0.2">
      <c r="A125" s="50">
        <v>76</v>
      </c>
      <c r="B125" s="48">
        <v>425227</v>
      </c>
      <c r="C125" s="43" t="s">
        <v>139</v>
      </c>
      <c r="D125" s="3"/>
      <c r="E125" s="288">
        <v>0</v>
      </c>
      <c r="F125" s="65">
        <v>0</v>
      </c>
      <c r="G125" s="65">
        <v>0</v>
      </c>
      <c r="H125" s="85">
        <v>0</v>
      </c>
      <c r="I125" s="85"/>
      <c r="J125" s="85">
        <v>0</v>
      </c>
      <c r="K125" s="81">
        <v>0</v>
      </c>
      <c r="L125" s="81"/>
      <c r="M125" s="81">
        <v>0</v>
      </c>
      <c r="N125" s="66"/>
      <c r="O125" s="79">
        <f>SUM(E125:N125)</f>
        <v>0</v>
      </c>
      <c r="P125" s="75"/>
      <c r="AL125" s="89"/>
    </row>
    <row r="126" spans="1:38" x14ac:dyDescent="0.2">
      <c r="A126" s="50">
        <v>77</v>
      </c>
      <c r="B126" s="48">
        <v>425229</v>
      </c>
      <c r="C126" s="1" t="s">
        <v>66</v>
      </c>
      <c r="D126" s="3"/>
      <c r="E126" s="288">
        <v>0</v>
      </c>
      <c r="F126" s="65">
        <v>0</v>
      </c>
      <c r="G126" s="65">
        <v>0</v>
      </c>
      <c r="H126" s="85">
        <v>0</v>
      </c>
      <c r="I126" s="85"/>
      <c r="J126" s="85">
        <v>0</v>
      </c>
      <c r="K126" s="81">
        <v>0</v>
      </c>
      <c r="L126" s="81"/>
      <c r="M126" s="81">
        <v>0</v>
      </c>
      <c r="N126" s="66"/>
      <c r="O126" s="79">
        <f>SUM(E126:N126)</f>
        <v>0</v>
      </c>
      <c r="P126" s="75"/>
      <c r="AL126" s="87"/>
    </row>
    <row r="127" spans="1:38" x14ac:dyDescent="0.2">
      <c r="A127" s="50">
        <v>78</v>
      </c>
      <c r="B127" s="48">
        <v>425251</v>
      </c>
      <c r="C127" s="13" t="s">
        <v>86</v>
      </c>
      <c r="D127" s="3"/>
      <c r="E127" s="289">
        <v>0</v>
      </c>
      <c r="F127" s="65">
        <v>0</v>
      </c>
      <c r="G127" s="65">
        <v>0</v>
      </c>
      <c r="H127" s="85">
        <v>0</v>
      </c>
      <c r="I127" s="85"/>
      <c r="J127" s="85">
        <v>0</v>
      </c>
      <c r="K127" s="81">
        <v>0</v>
      </c>
      <c r="L127" s="81"/>
      <c r="M127" s="81">
        <v>0</v>
      </c>
      <c r="N127" s="66"/>
      <c r="O127" s="79">
        <f>SUM(F127:N127)</f>
        <v>0</v>
      </c>
      <c r="P127" s="75"/>
      <c r="AL127" s="89"/>
    </row>
    <row r="128" spans="1:38" x14ac:dyDescent="0.2">
      <c r="A128" s="53">
        <v>79</v>
      </c>
      <c r="B128" s="45">
        <v>425281</v>
      </c>
      <c r="C128" s="10" t="s">
        <v>85</v>
      </c>
      <c r="D128" s="11"/>
      <c r="E128" s="289">
        <v>0</v>
      </c>
      <c r="F128" s="65">
        <v>0</v>
      </c>
      <c r="G128" s="65">
        <v>0</v>
      </c>
      <c r="H128" s="85">
        <v>0</v>
      </c>
      <c r="I128" s="85"/>
      <c r="J128" s="130">
        <v>100000</v>
      </c>
      <c r="K128" s="81">
        <v>0</v>
      </c>
      <c r="L128" s="81"/>
      <c r="M128" s="84">
        <v>0</v>
      </c>
      <c r="N128" s="70"/>
      <c r="O128" s="93">
        <f>SUM(E128:N128)</f>
        <v>100000</v>
      </c>
      <c r="P128" s="75"/>
    </row>
    <row r="129" spans="1:16" x14ac:dyDescent="0.2">
      <c r="A129" s="50">
        <v>80</v>
      </c>
      <c r="B129" s="48">
        <v>426111</v>
      </c>
      <c r="C129" s="1" t="s">
        <v>26</v>
      </c>
      <c r="D129" s="3"/>
      <c r="E129" s="288">
        <v>100000</v>
      </c>
      <c r="F129" s="65">
        <v>0</v>
      </c>
      <c r="G129" s="65">
        <v>0</v>
      </c>
      <c r="H129" s="85">
        <v>100000</v>
      </c>
      <c r="I129" s="85"/>
      <c r="J129" s="85">
        <v>170000</v>
      </c>
      <c r="K129" s="81">
        <v>0</v>
      </c>
      <c r="L129" s="81"/>
      <c r="M129" s="81">
        <v>0</v>
      </c>
      <c r="N129" s="66"/>
      <c r="O129" s="79">
        <f>SUM(E129:N129)</f>
        <v>370000</v>
      </c>
      <c r="P129" s="75"/>
    </row>
    <row r="130" spans="1:16" x14ac:dyDescent="0.2">
      <c r="A130" s="50">
        <v>81</v>
      </c>
      <c r="B130" s="48">
        <v>426121</v>
      </c>
      <c r="C130" s="1" t="s">
        <v>67</v>
      </c>
      <c r="D130" s="3"/>
      <c r="E130" s="288">
        <v>0</v>
      </c>
      <c r="F130" s="65">
        <v>0</v>
      </c>
      <c r="G130" s="65">
        <v>0</v>
      </c>
      <c r="H130" s="85">
        <v>0</v>
      </c>
      <c r="I130" s="85"/>
      <c r="J130" s="85">
        <v>30000</v>
      </c>
      <c r="K130" s="81">
        <v>0</v>
      </c>
      <c r="L130" s="81"/>
      <c r="M130" s="81">
        <v>0</v>
      </c>
      <c r="N130" s="66"/>
      <c r="O130" s="79">
        <f>SUM(F130:N130)</f>
        <v>30000</v>
      </c>
      <c r="P130" s="75"/>
    </row>
    <row r="131" spans="1:16" x14ac:dyDescent="0.2">
      <c r="A131" s="50">
        <v>82</v>
      </c>
      <c r="B131" s="48">
        <v>426131</v>
      </c>
      <c r="C131" s="1" t="s">
        <v>68</v>
      </c>
      <c r="D131" s="3"/>
      <c r="E131" s="288">
        <v>0</v>
      </c>
      <c r="F131" s="65">
        <v>0</v>
      </c>
      <c r="G131" s="65">
        <v>0</v>
      </c>
      <c r="H131" s="85">
        <v>0</v>
      </c>
      <c r="I131" s="85"/>
      <c r="J131" s="85">
        <v>0</v>
      </c>
      <c r="K131" s="81">
        <v>0</v>
      </c>
      <c r="L131" s="81"/>
      <c r="M131" s="81">
        <v>0</v>
      </c>
      <c r="N131" s="66"/>
      <c r="O131" s="79">
        <f>SUM(E131:N131)</f>
        <v>0</v>
      </c>
      <c r="P131" s="75"/>
    </row>
    <row r="132" spans="1:16" x14ac:dyDescent="0.2">
      <c r="A132" s="50">
        <v>83</v>
      </c>
      <c r="B132" s="48">
        <v>426231</v>
      </c>
      <c r="C132" s="1" t="s">
        <v>69</v>
      </c>
      <c r="D132" s="3"/>
      <c r="E132" s="288">
        <v>0</v>
      </c>
      <c r="F132" s="65">
        <v>0</v>
      </c>
      <c r="G132" s="65">
        <v>0</v>
      </c>
      <c r="H132" s="85">
        <v>0</v>
      </c>
      <c r="I132" s="85"/>
      <c r="J132" s="85">
        <v>0</v>
      </c>
      <c r="K132" s="81">
        <v>0</v>
      </c>
      <c r="L132" s="81"/>
      <c r="M132" s="81">
        <v>0</v>
      </c>
      <c r="N132" s="66"/>
      <c r="O132" s="79">
        <f t="shared" ref="O132" si="12">SUM(E132:N132)</f>
        <v>0</v>
      </c>
      <c r="P132" s="75"/>
    </row>
    <row r="133" spans="1:16" x14ac:dyDescent="0.2">
      <c r="A133" s="50">
        <v>84</v>
      </c>
      <c r="B133" s="48">
        <v>426311</v>
      </c>
      <c r="C133" s="1" t="s">
        <v>156</v>
      </c>
      <c r="D133" s="3"/>
      <c r="E133" s="288">
        <v>0</v>
      </c>
      <c r="F133" s="65">
        <v>0</v>
      </c>
      <c r="G133" s="65">
        <v>0</v>
      </c>
      <c r="H133" s="295">
        <v>39600</v>
      </c>
      <c r="I133" s="130"/>
      <c r="J133" s="85">
        <v>150000</v>
      </c>
      <c r="K133" s="81">
        <v>0</v>
      </c>
      <c r="L133" s="81"/>
      <c r="M133" s="81">
        <v>0</v>
      </c>
      <c r="N133" s="66"/>
      <c r="O133" s="79">
        <f>SUM(H133:N133)</f>
        <v>189600</v>
      </c>
      <c r="P133" s="75"/>
    </row>
    <row r="134" spans="1:16" x14ac:dyDescent="0.2">
      <c r="A134" s="50">
        <v>85</v>
      </c>
      <c r="B134" s="48">
        <v>426411</v>
      </c>
      <c r="C134" s="1" t="s">
        <v>70</v>
      </c>
      <c r="D134" s="3"/>
      <c r="E134" s="288">
        <v>0</v>
      </c>
      <c r="F134" s="65">
        <v>0</v>
      </c>
      <c r="G134" s="65">
        <v>0</v>
      </c>
      <c r="H134" s="164">
        <v>120000</v>
      </c>
      <c r="I134" s="85"/>
      <c r="J134" s="85">
        <v>500000</v>
      </c>
      <c r="K134" s="81">
        <v>0</v>
      </c>
      <c r="L134" s="81"/>
      <c r="M134" s="81">
        <v>0</v>
      </c>
      <c r="N134" s="66"/>
      <c r="O134" s="79">
        <f>SUM(E134:N134)</f>
        <v>620000</v>
      </c>
      <c r="P134" s="75"/>
    </row>
    <row r="135" spans="1:16" x14ac:dyDescent="0.2">
      <c r="A135" s="50">
        <v>86</v>
      </c>
      <c r="B135" s="48">
        <v>426412</v>
      </c>
      <c r="C135" s="1" t="s">
        <v>27</v>
      </c>
      <c r="D135" s="3"/>
      <c r="E135" s="289">
        <v>0</v>
      </c>
      <c r="F135" s="63">
        <v>0</v>
      </c>
      <c r="G135" s="63">
        <v>0</v>
      </c>
      <c r="H135" s="85">
        <v>0</v>
      </c>
      <c r="I135" s="85"/>
      <c r="J135" s="85">
        <v>480000</v>
      </c>
      <c r="K135" s="81">
        <v>0</v>
      </c>
      <c r="L135" s="81"/>
      <c r="M135" s="81">
        <v>0</v>
      </c>
      <c r="N135" s="66"/>
      <c r="O135" s="79">
        <f>SUM(E135:N135)</f>
        <v>480000</v>
      </c>
      <c r="P135" s="75"/>
    </row>
    <row r="136" spans="1:16" x14ac:dyDescent="0.2">
      <c r="A136" s="50">
        <v>87</v>
      </c>
      <c r="B136" s="48">
        <v>426413</v>
      </c>
      <c r="C136" s="1" t="s">
        <v>71</v>
      </c>
      <c r="D136" s="3"/>
      <c r="E136" s="288">
        <v>0</v>
      </c>
      <c r="F136" s="65">
        <v>0</v>
      </c>
      <c r="G136" s="65">
        <v>0</v>
      </c>
      <c r="H136" s="85">
        <v>0</v>
      </c>
      <c r="I136" s="85"/>
      <c r="J136" s="85">
        <v>20000</v>
      </c>
      <c r="K136" s="81">
        <v>0</v>
      </c>
      <c r="L136" s="81"/>
      <c r="M136" s="81">
        <v>0</v>
      </c>
      <c r="N136" s="66"/>
      <c r="O136" s="79">
        <f>SUM(F136:N136)</f>
        <v>20000</v>
      </c>
      <c r="P136" s="75"/>
    </row>
    <row r="137" spans="1:16" x14ac:dyDescent="0.2">
      <c r="A137" s="50">
        <v>88</v>
      </c>
      <c r="B137" s="48">
        <v>426491</v>
      </c>
      <c r="C137" s="1" t="s">
        <v>159</v>
      </c>
      <c r="D137" s="3"/>
      <c r="E137" s="288">
        <v>0</v>
      </c>
      <c r="F137" s="65">
        <v>0</v>
      </c>
      <c r="G137" s="65">
        <v>0</v>
      </c>
      <c r="H137" s="85">
        <v>0</v>
      </c>
      <c r="I137" s="85"/>
      <c r="J137" s="85">
        <v>0</v>
      </c>
      <c r="K137" s="81">
        <v>0</v>
      </c>
      <c r="L137" s="81"/>
      <c r="M137" s="81">
        <v>0</v>
      </c>
      <c r="N137" s="66"/>
      <c r="O137" s="79">
        <f>SUM(E137:N137)</f>
        <v>0</v>
      </c>
      <c r="P137" s="75"/>
    </row>
    <row r="138" spans="1:16" x14ac:dyDescent="0.2">
      <c r="A138" s="50">
        <v>89</v>
      </c>
      <c r="B138" s="48">
        <v>426741</v>
      </c>
      <c r="C138" s="1" t="s">
        <v>72</v>
      </c>
      <c r="D138" s="3"/>
      <c r="E138" s="288">
        <v>0</v>
      </c>
      <c r="F138" s="65">
        <v>0</v>
      </c>
      <c r="G138" s="65">
        <v>0</v>
      </c>
      <c r="H138" s="85">
        <v>0</v>
      </c>
      <c r="I138" s="85"/>
      <c r="J138" s="85">
        <v>0</v>
      </c>
      <c r="K138" s="81">
        <v>0</v>
      </c>
      <c r="L138" s="81"/>
      <c r="M138" s="81">
        <v>0</v>
      </c>
      <c r="N138" s="66"/>
      <c r="O138" s="79">
        <f t="shared" ref="O138" si="13">SUM(E138:N138)</f>
        <v>0</v>
      </c>
      <c r="P138" s="75"/>
    </row>
    <row r="139" spans="1:16" x14ac:dyDescent="0.2">
      <c r="A139" s="37">
        <v>90</v>
      </c>
      <c r="B139" s="48">
        <v>426751</v>
      </c>
      <c r="C139" s="1" t="s">
        <v>73</v>
      </c>
      <c r="D139" s="3"/>
      <c r="E139" s="288">
        <v>0</v>
      </c>
      <c r="F139" s="65">
        <v>0</v>
      </c>
      <c r="G139" s="65">
        <v>0</v>
      </c>
      <c r="H139" s="85">
        <v>0</v>
      </c>
      <c r="I139" s="85"/>
      <c r="J139" s="85">
        <v>500000</v>
      </c>
      <c r="K139" s="81">
        <v>1000000</v>
      </c>
      <c r="L139" s="81"/>
      <c r="M139" s="81">
        <v>0</v>
      </c>
      <c r="N139" s="66"/>
      <c r="O139" s="79">
        <f>SUM(J139:N139)</f>
        <v>1500000</v>
      </c>
      <c r="P139" s="75"/>
    </row>
    <row r="140" spans="1:16" x14ac:dyDescent="0.2">
      <c r="A140" s="54">
        <v>91</v>
      </c>
      <c r="B140" s="45">
        <v>426812</v>
      </c>
      <c r="C140" s="13" t="s">
        <v>28</v>
      </c>
      <c r="D140" s="13"/>
      <c r="E140" s="288">
        <v>0</v>
      </c>
      <c r="F140" s="64">
        <v>0</v>
      </c>
      <c r="G140" s="64">
        <v>0</v>
      </c>
      <c r="H140" s="130">
        <v>0</v>
      </c>
      <c r="I140" s="130"/>
      <c r="J140" s="85">
        <v>0</v>
      </c>
      <c r="K140" s="81">
        <v>0</v>
      </c>
      <c r="L140" s="81"/>
      <c r="M140" s="81">
        <v>0</v>
      </c>
      <c r="N140" s="93"/>
      <c r="O140" s="93">
        <f>SUM(F140:N140)</f>
        <v>0</v>
      </c>
      <c r="P140" s="75"/>
    </row>
    <row r="141" spans="1:16" x14ac:dyDescent="0.2">
      <c r="A141" s="50">
        <v>92</v>
      </c>
      <c r="B141" s="48">
        <v>426819</v>
      </c>
      <c r="C141" s="1" t="s">
        <v>29</v>
      </c>
      <c r="D141" s="2"/>
      <c r="E141" s="288">
        <v>50000</v>
      </c>
      <c r="F141" s="275">
        <v>0</v>
      </c>
      <c r="G141" s="156"/>
      <c r="H141" s="202">
        <v>100000</v>
      </c>
      <c r="I141" s="205"/>
      <c r="J141" s="205">
        <v>900000</v>
      </c>
      <c r="K141" s="81">
        <v>0</v>
      </c>
      <c r="L141" s="244"/>
      <c r="M141" s="136">
        <v>0</v>
      </c>
      <c r="N141" s="66"/>
      <c r="O141" s="79">
        <f>SUM(E141:N141)</f>
        <v>1050000</v>
      </c>
      <c r="P141" s="75"/>
    </row>
    <row r="142" spans="1:16" x14ac:dyDescent="0.2">
      <c r="A142" s="51"/>
      <c r="B142" s="47"/>
      <c r="C142" s="7" t="s">
        <v>30</v>
      </c>
      <c r="D142" s="8"/>
      <c r="E142" s="287">
        <v>0</v>
      </c>
      <c r="F142" s="278"/>
      <c r="G142" s="152"/>
      <c r="H142" s="292">
        <v>105175.03999999999</v>
      </c>
      <c r="I142" s="206"/>
      <c r="J142" s="242">
        <v>0</v>
      </c>
      <c r="K142" s="82">
        <v>0</v>
      </c>
      <c r="L142" s="245"/>
      <c r="M142" s="137">
        <v>0</v>
      </c>
      <c r="N142" s="69"/>
      <c r="O142" s="80">
        <f>SUM(E142:N142)</f>
        <v>105175.03999999999</v>
      </c>
      <c r="P142" s="94"/>
    </row>
    <row r="143" spans="1:16" x14ac:dyDescent="0.2">
      <c r="A143" s="50">
        <v>93</v>
      </c>
      <c r="B143" s="48">
        <v>426823</v>
      </c>
      <c r="C143" s="1" t="s">
        <v>31</v>
      </c>
      <c r="D143" s="2"/>
      <c r="E143" s="288">
        <v>0</v>
      </c>
      <c r="F143" s="145">
        <v>0</v>
      </c>
      <c r="G143" s="63">
        <v>0</v>
      </c>
      <c r="H143" s="295">
        <v>911400</v>
      </c>
      <c r="I143" s="205"/>
      <c r="J143" s="310">
        <v>7100000</v>
      </c>
      <c r="K143" s="83">
        <v>0</v>
      </c>
      <c r="L143" s="208"/>
      <c r="M143" s="83">
        <v>530536</v>
      </c>
      <c r="N143" s="66"/>
      <c r="O143" s="79">
        <f>SUM(E143:N143)</f>
        <v>8541936</v>
      </c>
      <c r="P143" s="94"/>
    </row>
    <row r="144" spans="1:16" x14ac:dyDescent="0.2">
      <c r="A144" s="51"/>
      <c r="B144" s="47"/>
      <c r="C144" s="7" t="s">
        <v>32</v>
      </c>
      <c r="D144" s="8"/>
      <c r="E144" s="290">
        <v>0</v>
      </c>
      <c r="F144" s="168"/>
      <c r="G144" s="68"/>
      <c r="H144" s="286">
        <v>5550824.96</v>
      </c>
      <c r="I144" s="206"/>
      <c r="J144" s="207">
        <v>0</v>
      </c>
      <c r="K144" s="82">
        <v>0</v>
      </c>
      <c r="L144" s="245"/>
      <c r="M144" s="82">
        <v>0</v>
      </c>
      <c r="N144" s="69"/>
      <c r="O144" s="80">
        <f>SUM(E144:N144)</f>
        <v>5550824.96</v>
      </c>
      <c r="P144" s="75"/>
    </row>
    <row r="145" spans="1:17" x14ac:dyDescent="0.2">
      <c r="A145" s="50">
        <v>94</v>
      </c>
      <c r="B145" s="48">
        <v>426911</v>
      </c>
      <c r="C145" s="1" t="s">
        <v>74</v>
      </c>
      <c r="D145" s="3"/>
      <c r="E145" s="287">
        <v>0</v>
      </c>
      <c r="F145" s="65">
        <v>0</v>
      </c>
      <c r="G145" s="65">
        <v>0</v>
      </c>
      <c r="H145" s="85">
        <v>1072000</v>
      </c>
      <c r="I145" s="85"/>
      <c r="J145" s="158"/>
      <c r="K145" s="83">
        <v>0</v>
      </c>
      <c r="L145" s="83"/>
      <c r="M145" s="83">
        <v>0</v>
      </c>
      <c r="N145" s="66"/>
      <c r="O145" s="79">
        <f>SUM(H145:N145)</f>
        <v>1072000</v>
      </c>
      <c r="P145" s="75"/>
    </row>
    <row r="146" spans="1:17" x14ac:dyDescent="0.2">
      <c r="A146" s="37">
        <v>95</v>
      </c>
      <c r="B146" s="48">
        <v>426913</v>
      </c>
      <c r="C146" s="1" t="s">
        <v>33</v>
      </c>
      <c r="D146" s="3"/>
      <c r="E146" s="288">
        <v>24000</v>
      </c>
      <c r="F146" s="65">
        <v>0</v>
      </c>
      <c r="G146" s="65">
        <v>0</v>
      </c>
      <c r="H146" s="85">
        <v>0</v>
      </c>
      <c r="I146" s="85"/>
      <c r="J146" s="205">
        <v>70000</v>
      </c>
      <c r="K146" s="81">
        <v>0</v>
      </c>
      <c r="L146" s="244"/>
      <c r="M146" s="136">
        <v>0</v>
      </c>
      <c r="N146" s="66"/>
      <c r="O146" s="79">
        <f>SUM(E146:N146)</f>
        <v>94000</v>
      </c>
      <c r="P146" s="75"/>
    </row>
    <row r="147" spans="1:17" x14ac:dyDescent="0.2">
      <c r="A147" s="54">
        <v>96</v>
      </c>
      <c r="B147" s="45">
        <v>426919</v>
      </c>
      <c r="C147" s="10" t="s">
        <v>75</v>
      </c>
      <c r="D147" s="11"/>
      <c r="E147" s="289">
        <v>26000</v>
      </c>
      <c r="F147" s="64">
        <v>0</v>
      </c>
      <c r="G147" s="64">
        <v>0</v>
      </c>
      <c r="H147" s="301">
        <v>9000</v>
      </c>
      <c r="I147" s="130"/>
      <c r="J147" s="303">
        <v>230000</v>
      </c>
      <c r="K147" s="84">
        <v>0</v>
      </c>
      <c r="L147" s="279"/>
      <c r="M147" s="280">
        <v>0</v>
      </c>
      <c r="N147" s="70"/>
      <c r="O147" s="93">
        <f t="shared" ref="O147:O152" si="14">SUM(E147:N147)</f>
        <v>265000</v>
      </c>
      <c r="P147" s="75"/>
    </row>
    <row r="148" spans="1:17" x14ac:dyDescent="0.2">
      <c r="A148" s="50">
        <v>97</v>
      </c>
      <c r="B148" s="48">
        <v>465100</v>
      </c>
      <c r="C148" s="1" t="s">
        <v>4</v>
      </c>
      <c r="D148" s="3"/>
      <c r="E148" s="288">
        <v>0</v>
      </c>
      <c r="F148" s="85">
        <v>0</v>
      </c>
      <c r="G148" s="85">
        <v>0</v>
      </c>
      <c r="H148" s="85">
        <v>0</v>
      </c>
      <c r="I148" s="85"/>
      <c r="J148" s="85">
        <v>0</v>
      </c>
      <c r="K148" s="83">
        <v>0</v>
      </c>
      <c r="L148" s="83"/>
      <c r="M148" s="83">
        <v>0</v>
      </c>
      <c r="N148" s="66"/>
      <c r="O148" s="79">
        <f t="shared" si="14"/>
        <v>0</v>
      </c>
      <c r="P148" s="75"/>
    </row>
    <row r="149" spans="1:17" x14ac:dyDescent="0.2">
      <c r="A149" s="53">
        <v>98</v>
      </c>
      <c r="B149" s="45">
        <v>472121</v>
      </c>
      <c r="C149" s="10" t="s">
        <v>87</v>
      </c>
      <c r="D149" s="11"/>
      <c r="E149" s="289">
        <v>0</v>
      </c>
      <c r="F149" s="65">
        <v>0</v>
      </c>
      <c r="G149" s="65">
        <v>0</v>
      </c>
      <c r="H149" s="130">
        <v>50000</v>
      </c>
      <c r="I149" s="85"/>
      <c r="J149" s="85">
        <v>0</v>
      </c>
      <c r="K149" s="81">
        <v>0</v>
      </c>
      <c r="L149" s="81"/>
      <c r="M149" s="81">
        <v>0</v>
      </c>
      <c r="N149" s="70"/>
      <c r="O149" s="93">
        <f t="shared" si="14"/>
        <v>50000</v>
      </c>
      <c r="P149" s="75"/>
    </row>
    <row r="150" spans="1:17" x14ac:dyDescent="0.2">
      <c r="A150" s="50">
        <v>99</v>
      </c>
      <c r="B150" s="48">
        <v>472311</v>
      </c>
      <c r="C150" s="1" t="s">
        <v>76</v>
      </c>
      <c r="D150" s="3"/>
      <c r="E150" s="288">
        <v>170000</v>
      </c>
      <c r="F150" s="65">
        <v>0</v>
      </c>
      <c r="G150" s="65">
        <v>0</v>
      </c>
      <c r="H150" s="299">
        <v>400000</v>
      </c>
      <c r="I150" s="85"/>
      <c r="J150" s="85">
        <v>0</v>
      </c>
      <c r="K150" s="81">
        <v>0</v>
      </c>
      <c r="L150" s="81"/>
      <c r="M150" s="81">
        <v>0</v>
      </c>
      <c r="N150" s="66"/>
      <c r="O150" s="79">
        <f t="shared" si="14"/>
        <v>570000</v>
      </c>
      <c r="P150" s="87"/>
    </row>
    <row r="151" spans="1:17" x14ac:dyDescent="0.2">
      <c r="A151" s="50">
        <v>100</v>
      </c>
      <c r="B151" s="48">
        <v>472611</v>
      </c>
      <c r="C151" s="1" t="s">
        <v>157</v>
      </c>
      <c r="D151" s="3"/>
      <c r="E151" s="288">
        <v>450000</v>
      </c>
      <c r="F151" s="65">
        <v>0</v>
      </c>
      <c r="G151" s="65"/>
      <c r="H151" s="85">
        <v>0</v>
      </c>
      <c r="I151" s="85"/>
      <c r="J151" s="85">
        <v>0</v>
      </c>
      <c r="K151" s="81">
        <v>0</v>
      </c>
      <c r="L151" s="81"/>
      <c r="M151" s="81">
        <v>0</v>
      </c>
      <c r="N151" s="66"/>
      <c r="O151" s="79">
        <f t="shared" si="14"/>
        <v>450000</v>
      </c>
      <c r="P151" s="87"/>
    </row>
    <row r="152" spans="1:17" x14ac:dyDescent="0.2">
      <c r="A152" s="37">
        <v>101</v>
      </c>
      <c r="B152" s="48">
        <v>472718</v>
      </c>
      <c r="C152" s="1" t="s">
        <v>98</v>
      </c>
      <c r="D152" s="3"/>
      <c r="E152" s="288">
        <v>0</v>
      </c>
      <c r="F152" s="65"/>
      <c r="G152" s="65"/>
      <c r="H152" s="85">
        <v>0</v>
      </c>
      <c r="I152" s="85"/>
      <c r="J152" s="85">
        <v>0</v>
      </c>
      <c r="K152" s="81">
        <v>0</v>
      </c>
      <c r="L152" s="81"/>
      <c r="M152" s="81">
        <v>0</v>
      </c>
      <c r="N152" s="66"/>
      <c r="O152" s="79">
        <f t="shared" si="14"/>
        <v>0</v>
      </c>
      <c r="P152" s="87"/>
    </row>
    <row r="153" spans="1:17" x14ac:dyDescent="0.2">
      <c r="A153" s="53">
        <v>102</v>
      </c>
      <c r="B153" s="45">
        <v>472811</v>
      </c>
      <c r="C153" s="10" t="s">
        <v>158</v>
      </c>
      <c r="D153" s="11"/>
      <c r="E153" s="289">
        <v>0</v>
      </c>
      <c r="F153" s="64">
        <v>0</v>
      </c>
      <c r="G153" s="65">
        <v>0</v>
      </c>
      <c r="H153" s="300">
        <v>3668736</v>
      </c>
      <c r="I153" s="85"/>
      <c r="J153" s="85">
        <v>0</v>
      </c>
      <c r="K153" s="81">
        <v>0</v>
      </c>
      <c r="L153" s="81"/>
      <c r="M153" s="81">
        <v>0</v>
      </c>
      <c r="N153" s="67"/>
      <c r="O153" s="93">
        <f>SUM(E153:N153)</f>
        <v>3668736</v>
      </c>
      <c r="P153" s="87"/>
    </row>
    <row r="154" spans="1:17" x14ac:dyDescent="0.2">
      <c r="A154" s="50">
        <v>103</v>
      </c>
      <c r="B154" s="48">
        <v>472931</v>
      </c>
      <c r="C154" s="1" t="s">
        <v>77</v>
      </c>
      <c r="D154" s="3"/>
      <c r="E154" s="288">
        <v>4680000</v>
      </c>
      <c r="F154" s="65">
        <v>0</v>
      </c>
      <c r="G154" s="65">
        <v>0</v>
      </c>
      <c r="H154" s="85">
        <v>0</v>
      </c>
      <c r="I154" s="85"/>
      <c r="J154" s="85">
        <v>0</v>
      </c>
      <c r="K154" s="81">
        <v>0</v>
      </c>
      <c r="L154" s="81"/>
      <c r="M154" s="81">
        <v>0</v>
      </c>
      <c r="N154" s="66"/>
      <c r="O154" s="79">
        <f>SUM(E154:N154)</f>
        <v>4680000</v>
      </c>
      <c r="P154" s="87"/>
      <c r="Q154" s="5"/>
    </row>
    <row r="155" spans="1:17" x14ac:dyDescent="0.2">
      <c r="A155" s="50">
        <v>104</v>
      </c>
      <c r="B155" s="48">
        <v>482131</v>
      </c>
      <c r="C155" s="1" t="s">
        <v>78</v>
      </c>
      <c r="D155" s="3"/>
      <c r="E155" s="288">
        <v>0</v>
      </c>
      <c r="F155" s="65">
        <v>0</v>
      </c>
      <c r="G155" s="65">
        <v>0</v>
      </c>
      <c r="H155" s="85">
        <v>20000</v>
      </c>
      <c r="I155" s="85"/>
      <c r="J155" s="85">
        <v>100000</v>
      </c>
      <c r="K155" s="81">
        <v>0</v>
      </c>
      <c r="L155" s="81"/>
      <c r="M155" s="81">
        <v>0</v>
      </c>
      <c r="N155" s="66"/>
      <c r="O155" s="79">
        <f>SUM(E155:N155)</f>
        <v>120000</v>
      </c>
      <c r="P155" s="87"/>
    </row>
    <row r="156" spans="1:17" x14ac:dyDescent="0.2">
      <c r="A156" s="50">
        <v>105</v>
      </c>
      <c r="B156" s="48">
        <v>482211</v>
      </c>
      <c r="C156" s="1" t="s">
        <v>79</v>
      </c>
      <c r="D156" s="3"/>
      <c r="E156" s="288">
        <v>20000</v>
      </c>
      <c r="F156" s="65">
        <v>0</v>
      </c>
      <c r="G156" s="65">
        <v>0</v>
      </c>
      <c r="H156" s="85">
        <v>0</v>
      </c>
      <c r="I156" s="85"/>
      <c r="J156" s="85">
        <v>0</v>
      </c>
      <c r="K156" s="81">
        <v>0</v>
      </c>
      <c r="L156" s="81"/>
      <c r="M156" s="81">
        <v>0</v>
      </c>
      <c r="N156" s="66"/>
      <c r="O156" s="79">
        <f t="shared" ref="O156:O163" si="15">SUM(E156:N156)</f>
        <v>20000</v>
      </c>
      <c r="P156" s="87"/>
    </row>
    <row r="157" spans="1:17" x14ac:dyDescent="0.2">
      <c r="A157" s="50">
        <v>106</v>
      </c>
      <c r="B157" s="48">
        <v>482251</v>
      </c>
      <c r="C157" s="1" t="s">
        <v>80</v>
      </c>
      <c r="D157" s="3"/>
      <c r="E157" s="288">
        <v>20000</v>
      </c>
      <c r="F157" s="65">
        <v>0</v>
      </c>
      <c r="G157" s="65">
        <v>0</v>
      </c>
      <c r="H157" s="85"/>
      <c r="I157" s="85"/>
      <c r="J157" s="85">
        <v>0</v>
      </c>
      <c r="K157" s="81">
        <v>0</v>
      </c>
      <c r="L157" s="81"/>
      <c r="M157" s="81">
        <v>0</v>
      </c>
      <c r="N157" s="66"/>
      <c r="O157" s="79">
        <f t="shared" si="15"/>
        <v>20000</v>
      </c>
      <c r="P157" s="87"/>
    </row>
    <row r="158" spans="1:17" x14ac:dyDescent="0.2">
      <c r="A158" s="50">
        <v>107</v>
      </c>
      <c r="B158" s="48">
        <v>482311</v>
      </c>
      <c r="C158" s="43" t="s">
        <v>120</v>
      </c>
      <c r="D158" s="3"/>
      <c r="E158" s="288">
        <v>0</v>
      </c>
      <c r="F158" s="65"/>
      <c r="G158" s="65"/>
      <c r="H158" s="85">
        <v>0</v>
      </c>
      <c r="I158" s="85"/>
      <c r="J158" s="85">
        <v>0</v>
      </c>
      <c r="K158" s="81">
        <v>0</v>
      </c>
      <c r="L158" s="81"/>
      <c r="M158" s="81">
        <v>0</v>
      </c>
      <c r="N158" s="66"/>
      <c r="O158" s="79">
        <f t="shared" si="15"/>
        <v>0</v>
      </c>
      <c r="P158" s="87"/>
    </row>
    <row r="159" spans="1:17" x14ac:dyDescent="0.2">
      <c r="A159" s="37"/>
      <c r="B159" s="48"/>
      <c r="C159" s="43"/>
      <c r="D159" s="3"/>
      <c r="E159" s="288"/>
      <c r="F159" s="65"/>
      <c r="G159" s="65"/>
      <c r="H159" s="85">
        <v>0</v>
      </c>
      <c r="I159" s="85"/>
      <c r="J159" s="205">
        <v>0</v>
      </c>
      <c r="K159" s="81">
        <v>0</v>
      </c>
      <c r="L159" s="136"/>
      <c r="M159" s="81">
        <v>0</v>
      </c>
      <c r="N159" s="66"/>
      <c r="O159" s="153">
        <f>SUM(E159:N159)</f>
        <v>0</v>
      </c>
      <c r="P159" s="87"/>
    </row>
    <row r="160" spans="1:17" x14ac:dyDescent="0.2">
      <c r="A160" s="38">
        <v>108</v>
      </c>
      <c r="B160" s="47">
        <v>483111</v>
      </c>
      <c r="C160" s="7" t="s">
        <v>34</v>
      </c>
      <c r="D160" s="9"/>
      <c r="E160" s="290">
        <v>5000</v>
      </c>
      <c r="F160" s="68">
        <v>0</v>
      </c>
      <c r="G160" s="68">
        <v>0</v>
      </c>
      <c r="H160" s="152">
        <v>0</v>
      </c>
      <c r="I160" s="152"/>
      <c r="J160" s="207">
        <v>50000</v>
      </c>
      <c r="K160" s="82">
        <v>0</v>
      </c>
      <c r="L160" s="137"/>
      <c r="M160" s="82">
        <v>100000</v>
      </c>
      <c r="N160" s="69"/>
      <c r="O160" s="154">
        <f t="shared" si="15"/>
        <v>155000</v>
      </c>
      <c r="P160" s="87"/>
    </row>
    <row r="161" spans="1:23" x14ac:dyDescent="0.2">
      <c r="A161" s="51">
        <v>109</v>
      </c>
      <c r="B161" s="47">
        <v>485119</v>
      </c>
      <c r="C161" s="7" t="s">
        <v>97</v>
      </c>
      <c r="D161" s="9"/>
      <c r="E161" s="290">
        <v>0</v>
      </c>
      <c r="F161" s="63">
        <v>0</v>
      </c>
      <c r="G161" s="63">
        <v>0</v>
      </c>
      <c r="H161" s="158">
        <v>1000</v>
      </c>
      <c r="I161" s="158"/>
      <c r="J161" s="311">
        <v>20000</v>
      </c>
      <c r="K161" s="82">
        <v>0</v>
      </c>
      <c r="L161" s="83"/>
      <c r="M161" s="83">
        <v>200000</v>
      </c>
      <c r="N161" s="69"/>
      <c r="O161" s="80">
        <f t="shared" si="15"/>
        <v>221000</v>
      </c>
      <c r="P161" s="87"/>
      <c r="R161" s="96"/>
      <c r="S161" s="5"/>
      <c r="T161" s="97"/>
      <c r="U161" s="75"/>
      <c r="V161" s="96"/>
      <c r="W161" s="76">
        <f>SUM(T161:V161)</f>
        <v>0</v>
      </c>
    </row>
    <row r="162" spans="1:23" x14ac:dyDescent="0.2">
      <c r="A162" s="50">
        <v>110</v>
      </c>
      <c r="B162" s="48">
        <v>511000</v>
      </c>
      <c r="C162" s="1" t="s">
        <v>141</v>
      </c>
      <c r="D162" s="3"/>
      <c r="E162" s="288">
        <v>0</v>
      </c>
      <c r="F162" s="65">
        <v>0</v>
      </c>
      <c r="G162" s="65">
        <v>0</v>
      </c>
      <c r="H162" s="85">
        <v>0</v>
      </c>
      <c r="I162" s="85"/>
      <c r="J162" s="85">
        <v>0</v>
      </c>
      <c r="K162" s="81">
        <v>0</v>
      </c>
      <c r="L162" s="81"/>
      <c r="M162" s="81">
        <v>0</v>
      </c>
      <c r="N162" s="66"/>
      <c r="O162" s="79">
        <f t="shared" si="15"/>
        <v>0</v>
      </c>
      <c r="P162" s="87"/>
    </row>
    <row r="163" spans="1:23" x14ac:dyDescent="0.2">
      <c r="A163" s="53">
        <v>111</v>
      </c>
      <c r="B163" s="45">
        <v>511300</v>
      </c>
      <c r="C163" s="10" t="s">
        <v>140</v>
      </c>
      <c r="D163" s="11"/>
      <c r="E163" s="289">
        <v>0</v>
      </c>
      <c r="F163" s="65">
        <v>0</v>
      </c>
      <c r="G163" s="65">
        <v>0</v>
      </c>
      <c r="H163" s="130">
        <v>0</v>
      </c>
      <c r="I163" s="85"/>
      <c r="J163" s="85">
        <v>0</v>
      </c>
      <c r="K163" s="81">
        <v>0</v>
      </c>
      <c r="L163" s="81"/>
      <c r="M163" s="81">
        <v>0</v>
      </c>
      <c r="N163" s="70"/>
      <c r="O163" s="79">
        <f t="shared" si="15"/>
        <v>0</v>
      </c>
      <c r="P163" s="75">
        <f>SUM(E145:O145)</f>
        <v>2144000</v>
      </c>
    </row>
    <row r="164" spans="1:23" x14ac:dyDescent="0.2">
      <c r="A164" s="53">
        <v>112</v>
      </c>
      <c r="B164" s="45">
        <v>512200</v>
      </c>
      <c r="C164" s="10" t="s">
        <v>125</v>
      </c>
      <c r="D164" s="11"/>
      <c r="E164" s="289">
        <v>0</v>
      </c>
      <c r="F164" s="85">
        <v>0</v>
      </c>
      <c r="G164" s="64">
        <v>0</v>
      </c>
      <c r="H164" s="85">
        <v>0</v>
      </c>
      <c r="I164" s="130"/>
      <c r="J164" s="85">
        <v>0</v>
      </c>
      <c r="K164" s="84">
        <v>0</v>
      </c>
      <c r="L164" s="84"/>
      <c r="M164" s="84">
        <v>0</v>
      </c>
      <c r="N164" s="70"/>
      <c r="O164" s="93">
        <f t="shared" ref="O164:O171" si="16">SUM(E164:N164)</f>
        <v>0</v>
      </c>
      <c r="P164" s="75"/>
    </row>
    <row r="165" spans="1:23" x14ac:dyDescent="0.2">
      <c r="A165" s="51">
        <v>113</v>
      </c>
      <c r="B165" s="45">
        <v>512211</v>
      </c>
      <c r="C165" s="10" t="s">
        <v>64</v>
      </c>
      <c r="D165" s="11"/>
      <c r="E165" s="289">
        <v>149000</v>
      </c>
      <c r="F165" s="85">
        <v>0</v>
      </c>
      <c r="G165" s="64">
        <v>0</v>
      </c>
      <c r="H165" s="85">
        <v>0</v>
      </c>
      <c r="I165" s="130"/>
      <c r="J165" s="130">
        <v>0</v>
      </c>
      <c r="K165" s="84">
        <v>0</v>
      </c>
      <c r="L165" s="84"/>
      <c r="M165" s="84">
        <v>0</v>
      </c>
      <c r="N165" s="70"/>
      <c r="O165" s="93">
        <f>SUM(E165:N165)</f>
        <v>149000</v>
      </c>
      <c r="P165" s="75"/>
    </row>
    <row r="166" spans="1:23" x14ac:dyDescent="0.2">
      <c r="A166" s="50">
        <v>114</v>
      </c>
      <c r="B166" s="48">
        <v>512212</v>
      </c>
      <c r="C166" s="1" t="s">
        <v>81</v>
      </c>
      <c r="D166" s="3"/>
      <c r="E166" s="288">
        <v>0</v>
      </c>
      <c r="F166" s="85">
        <v>0</v>
      </c>
      <c r="G166" s="65">
        <v>0</v>
      </c>
      <c r="H166" s="85">
        <v>0</v>
      </c>
      <c r="I166" s="85"/>
      <c r="J166" s="85">
        <v>0</v>
      </c>
      <c r="K166" s="81">
        <v>0</v>
      </c>
      <c r="L166" s="81"/>
      <c r="M166" s="81">
        <v>0</v>
      </c>
      <c r="N166" s="66"/>
      <c r="O166" s="79">
        <f t="shared" si="16"/>
        <v>0</v>
      </c>
      <c r="P166" s="75"/>
    </row>
    <row r="167" spans="1:23" x14ac:dyDescent="0.2">
      <c r="A167" s="50">
        <v>115</v>
      </c>
      <c r="B167" s="48">
        <v>512221</v>
      </c>
      <c r="C167" s="1" t="s">
        <v>25</v>
      </c>
      <c r="D167" s="3"/>
      <c r="E167" s="288">
        <v>151000</v>
      </c>
      <c r="F167" s="85">
        <v>0</v>
      </c>
      <c r="G167" s="65">
        <v>0</v>
      </c>
      <c r="H167" s="85">
        <v>0</v>
      </c>
      <c r="I167" s="85"/>
      <c r="J167" s="85">
        <v>0</v>
      </c>
      <c r="K167" s="81">
        <v>0</v>
      </c>
      <c r="L167" s="81"/>
      <c r="M167" s="81">
        <v>0</v>
      </c>
      <c r="N167" s="66"/>
      <c r="O167" s="79">
        <f>SUM(E167:N167)</f>
        <v>151000</v>
      </c>
      <c r="P167" s="75"/>
    </row>
    <row r="168" spans="1:23" x14ac:dyDescent="0.2">
      <c r="A168" s="50">
        <v>116</v>
      </c>
      <c r="B168" s="48">
        <v>512231</v>
      </c>
      <c r="C168" s="43" t="s">
        <v>138</v>
      </c>
      <c r="D168" s="3"/>
      <c r="E168" s="288">
        <v>0</v>
      </c>
      <c r="F168" s="85">
        <v>0</v>
      </c>
      <c r="G168" s="65">
        <v>0</v>
      </c>
      <c r="H168" s="85">
        <v>0</v>
      </c>
      <c r="I168" s="85"/>
      <c r="J168" s="85">
        <v>0</v>
      </c>
      <c r="K168" s="81">
        <v>0</v>
      </c>
      <c r="L168" s="81"/>
      <c r="M168" s="81">
        <v>0</v>
      </c>
      <c r="N168" s="66"/>
      <c r="O168" s="79">
        <f t="shared" si="16"/>
        <v>0</v>
      </c>
      <c r="P168" s="75"/>
    </row>
    <row r="169" spans="1:23" x14ac:dyDescent="0.2">
      <c r="A169" s="50">
        <v>117</v>
      </c>
      <c r="B169" s="45">
        <v>512241</v>
      </c>
      <c r="C169" s="10" t="s">
        <v>131</v>
      </c>
      <c r="D169" s="11"/>
      <c r="E169" s="289">
        <v>0</v>
      </c>
      <c r="F169" s="85">
        <v>0</v>
      </c>
      <c r="G169" s="65">
        <v>0</v>
      </c>
      <c r="H169" s="85">
        <v>0</v>
      </c>
      <c r="I169" s="85"/>
      <c r="J169" s="85">
        <v>0</v>
      </c>
      <c r="K169" s="81">
        <v>0</v>
      </c>
      <c r="L169" s="81"/>
      <c r="M169" s="81">
        <v>0</v>
      </c>
      <c r="N169" s="70"/>
      <c r="O169" s="93">
        <f t="shared" si="16"/>
        <v>0</v>
      </c>
      <c r="P169" s="75"/>
    </row>
    <row r="170" spans="1:23" x14ac:dyDescent="0.2">
      <c r="A170" s="53">
        <v>118</v>
      </c>
      <c r="B170" s="45">
        <v>512251</v>
      </c>
      <c r="C170" s="10" t="s">
        <v>88</v>
      </c>
      <c r="D170" s="11"/>
      <c r="E170" s="289">
        <v>0</v>
      </c>
      <c r="F170" s="65">
        <v>0</v>
      </c>
      <c r="G170" s="65">
        <v>0</v>
      </c>
      <c r="H170" s="85">
        <v>0</v>
      </c>
      <c r="I170" s="85"/>
      <c r="J170" s="85">
        <v>0</v>
      </c>
      <c r="K170" s="81">
        <v>0</v>
      </c>
      <c r="L170" s="81"/>
      <c r="M170" s="81">
        <v>0</v>
      </c>
      <c r="N170" s="70"/>
      <c r="O170" s="93">
        <f t="shared" si="16"/>
        <v>0</v>
      </c>
      <c r="P170" s="75"/>
      <c r="S170" s="75"/>
    </row>
    <row r="171" spans="1:23" x14ac:dyDescent="0.2">
      <c r="A171" s="55">
        <v>119</v>
      </c>
      <c r="B171" s="45">
        <v>512311</v>
      </c>
      <c r="C171" s="27" t="s">
        <v>90</v>
      </c>
      <c r="D171" s="28"/>
      <c r="E171" s="289">
        <v>0</v>
      </c>
      <c r="F171" s="65">
        <v>0</v>
      </c>
      <c r="G171" s="65">
        <v>0</v>
      </c>
      <c r="H171" s="85">
        <v>0</v>
      </c>
      <c r="I171" s="85"/>
      <c r="J171" s="85">
        <v>0</v>
      </c>
      <c r="K171" s="81">
        <v>0</v>
      </c>
      <c r="L171" s="81"/>
      <c r="M171" s="81">
        <v>0</v>
      </c>
      <c r="N171" s="70"/>
      <c r="O171" s="93">
        <f t="shared" si="16"/>
        <v>0</v>
      </c>
      <c r="P171" s="75"/>
    </row>
    <row r="172" spans="1:23" x14ac:dyDescent="0.2">
      <c r="A172" s="55">
        <v>120</v>
      </c>
      <c r="B172" s="45">
        <v>512511</v>
      </c>
      <c r="C172" s="27" t="s">
        <v>123</v>
      </c>
      <c r="D172" s="28"/>
      <c r="E172" s="289">
        <v>0</v>
      </c>
      <c r="F172" s="64">
        <v>0</v>
      </c>
      <c r="G172" s="64">
        <v>0</v>
      </c>
      <c r="H172" s="130">
        <v>0</v>
      </c>
      <c r="I172" s="130"/>
      <c r="J172" s="130">
        <v>0</v>
      </c>
      <c r="K172" s="84">
        <v>0</v>
      </c>
      <c r="L172" s="84"/>
      <c r="M172" s="84">
        <v>0</v>
      </c>
      <c r="N172" s="70"/>
      <c r="O172" s="93">
        <f>SUM(E172:N172)</f>
        <v>0</v>
      </c>
      <c r="P172" s="75"/>
      <c r="Q172" s="5"/>
    </row>
    <row r="173" spans="1:23" ht="13.5" thickBot="1" x14ac:dyDescent="0.25">
      <c r="A173" s="265">
        <v>121</v>
      </c>
      <c r="B173" s="48">
        <v>512931</v>
      </c>
      <c r="C173" s="108" t="s">
        <v>147</v>
      </c>
      <c r="D173" s="246"/>
      <c r="E173" s="288">
        <v>0</v>
      </c>
      <c r="F173" s="65">
        <v>0</v>
      </c>
      <c r="G173" s="65">
        <v>0</v>
      </c>
      <c r="H173" s="85">
        <v>0</v>
      </c>
      <c r="I173" s="85"/>
      <c r="J173" s="85">
        <v>0</v>
      </c>
      <c r="K173" s="81">
        <v>0</v>
      </c>
      <c r="L173" s="81"/>
      <c r="M173" s="81">
        <v>0</v>
      </c>
      <c r="N173" s="66"/>
      <c r="O173" s="79">
        <f>SUM(E173:N173)</f>
        <v>0</v>
      </c>
      <c r="P173" s="75"/>
    </row>
    <row r="174" spans="1:23" x14ac:dyDescent="0.2">
      <c r="A174" s="266"/>
      <c r="B174" s="247"/>
      <c r="C174" s="248"/>
      <c r="D174" s="249"/>
      <c r="E174" s="250"/>
      <c r="F174" s="251"/>
      <c r="G174" s="250"/>
      <c r="H174" s="251"/>
      <c r="I174" s="250"/>
      <c r="J174" s="250"/>
      <c r="K174" s="252"/>
      <c r="L174" s="253"/>
      <c r="M174" s="250"/>
      <c r="N174" s="254"/>
      <c r="O174" s="269"/>
      <c r="P174" s="75"/>
    </row>
    <row r="175" spans="1:23" x14ac:dyDescent="0.2">
      <c r="A175" s="267"/>
      <c r="B175" s="185"/>
      <c r="C175" s="186"/>
      <c r="D175" s="187"/>
      <c r="E175" s="188"/>
      <c r="F175" s="189"/>
      <c r="G175" s="188"/>
      <c r="H175" s="189"/>
      <c r="I175" s="188"/>
      <c r="J175" s="188"/>
      <c r="K175" s="190"/>
      <c r="L175" s="191"/>
      <c r="M175" s="188"/>
      <c r="N175" s="67"/>
      <c r="O175" s="270"/>
      <c r="P175" s="75"/>
    </row>
    <row r="176" spans="1:23" ht="13.5" thickBot="1" x14ac:dyDescent="0.25">
      <c r="A176" s="267"/>
      <c r="B176" s="256" t="s">
        <v>5</v>
      </c>
      <c r="C176" s="257"/>
      <c r="D176" s="258"/>
      <c r="E176" s="259">
        <f t="shared" ref="E176:L176" si="17">SUM(E45:E175)</f>
        <v>13420000</v>
      </c>
      <c r="F176" s="260">
        <f t="shared" si="17"/>
        <v>0</v>
      </c>
      <c r="G176" s="259">
        <f t="shared" si="17"/>
        <v>0</v>
      </c>
      <c r="H176" s="261">
        <f t="shared" si="17"/>
        <v>87639656</v>
      </c>
      <c r="I176" s="262">
        <f t="shared" si="17"/>
        <v>0</v>
      </c>
      <c r="J176" s="259">
        <f t="shared" si="17"/>
        <v>57102741</v>
      </c>
      <c r="K176" s="263">
        <f t="shared" si="17"/>
        <v>13078948</v>
      </c>
      <c r="L176" s="264">
        <f t="shared" si="17"/>
        <v>0</v>
      </c>
      <c r="M176" s="259">
        <f>SUM(M46:M175)</f>
        <v>1204460.49</v>
      </c>
      <c r="N176" s="255"/>
      <c r="O176" s="271">
        <f>SUM(O45:O175)</f>
        <v>172445805.49000001</v>
      </c>
      <c r="P176" s="75"/>
    </row>
    <row r="177" spans="1:16" ht="13.5" thickBot="1" x14ac:dyDescent="0.25">
      <c r="A177" s="268"/>
      <c r="B177" s="192"/>
      <c r="C177" s="193"/>
      <c r="D177" s="194"/>
      <c r="E177" s="195">
        <f>SUM(E176+F176+G176)</f>
        <v>13420000</v>
      </c>
      <c r="F177" s="196"/>
      <c r="G177" s="197"/>
      <c r="H177" s="274">
        <f>SUM(H176+I176)</f>
        <v>87639656</v>
      </c>
      <c r="I177" s="198"/>
      <c r="J177" s="273">
        <f>SUM(J176+K176+L176)</f>
        <v>70181689</v>
      </c>
      <c r="K177" s="199"/>
      <c r="L177" s="200"/>
      <c r="M177" s="201"/>
      <c r="N177" s="100"/>
      <c r="O177" s="272"/>
      <c r="P177" s="75"/>
    </row>
    <row r="178" spans="1:16" x14ac:dyDescent="0.2">
      <c r="P178" s="75"/>
    </row>
    <row r="179" spans="1:16" x14ac:dyDescent="0.2">
      <c r="A179" s="42"/>
      <c r="O179" s="76"/>
      <c r="P179" s="75"/>
    </row>
    <row r="180" spans="1:16" x14ac:dyDescent="0.2">
      <c r="P180" s="75"/>
    </row>
    <row r="181" spans="1:16" x14ac:dyDescent="0.2">
      <c r="P181" s="75"/>
    </row>
    <row r="182" spans="1:16" x14ac:dyDescent="0.2">
      <c r="A182" s="42"/>
      <c r="P182" s="75"/>
    </row>
    <row r="183" spans="1:16" x14ac:dyDescent="0.2">
      <c r="A183" s="42"/>
      <c r="P183" s="75"/>
    </row>
    <row r="184" spans="1:16" x14ac:dyDescent="0.2">
      <c r="A184" s="42" t="s">
        <v>176</v>
      </c>
      <c r="P184" s="75"/>
    </row>
    <row r="185" spans="1:16" x14ac:dyDescent="0.2">
      <c r="B185" s="42"/>
      <c r="P185" s="75"/>
    </row>
    <row r="186" spans="1:16" x14ac:dyDescent="0.2">
      <c r="B186" s="42"/>
      <c r="F186" s="42"/>
      <c r="P186" s="75"/>
    </row>
    <row r="187" spans="1:16" x14ac:dyDescent="0.2">
      <c r="B187" s="42"/>
      <c r="F187" s="42"/>
      <c r="P187" s="75"/>
    </row>
    <row r="188" spans="1:16" x14ac:dyDescent="0.2">
      <c r="F188" s="42"/>
      <c r="P188" s="75"/>
    </row>
    <row r="189" spans="1:16" x14ac:dyDescent="0.2">
      <c r="A189" s="42"/>
      <c r="B189" t="s">
        <v>135</v>
      </c>
      <c r="E189" t="s">
        <v>136</v>
      </c>
      <c r="J189" t="s">
        <v>177</v>
      </c>
      <c r="P189" s="75"/>
    </row>
    <row r="190" spans="1:16" x14ac:dyDescent="0.2">
      <c r="A190" s="42" t="s">
        <v>174</v>
      </c>
      <c r="E190" t="s">
        <v>142</v>
      </c>
      <c r="I190" t="s">
        <v>137</v>
      </c>
      <c r="J190" t="s">
        <v>178</v>
      </c>
      <c r="P190" s="75"/>
    </row>
    <row r="191" spans="1:16" x14ac:dyDescent="0.2">
      <c r="A191" s="42"/>
      <c r="P191" s="75"/>
    </row>
    <row r="192" spans="1:16" x14ac:dyDescent="0.2">
      <c r="B192" s="42"/>
      <c r="P192" s="75"/>
    </row>
    <row r="193" spans="2:20" x14ac:dyDescent="0.2">
      <c r="B193" s="42"/>
      <c r="F193" s="42"/>
      <c r="P193" s="75"/>
    </row>
    <row r="194" spans="2:20" x14ac:dyDescent="0.2">
      <c r="P194" s="75"/>
    </row>
    <row r="195" spans="2:20" x14ac:dyDescent="0.2">
      <c r="P195" s="75"/>
      <c r="T195" s="76"/>
    </row>
    <row r="196" spans="2:20" x14ac:dyDescent="0.2">
      <c r="P196" s="75"/>
    </row>
    <row r="197" spans="2:20" x14ac:dyDescent="0.2">
      <c r="P197" s="75"/>
      <c r="T197" s="76"/>
    </row>
    <row r="198" spans="2:20" x14ac:dyDescent="0.2">
      <c r="P198" s="75"/>
    </row>
    <row r="199" spans="2:20" x14ac:dyDescent="0.2">
      <c r="P199" s="75"/>
    </row>
    <row r="200" spans="2:20" x14ac:dyDescent="0.2">
      <c r="P200" s="75"/>
    </row>
    <row r="201" spans="2:20" x14ac:dyDescent="0.2">
      <c r="P201" s="75"/>
    </row>
    <row r="202" spans="2:20" x14ac:dyDescent="0.2">
      <c r="P202" s="75"/>
    </row>
    <row r="203" spans="2:20" x14ac:dyDescent="0.2">
      <c r="P203" s="75"/>
    </row>
    <row r="204" spans="2:20" x14ac:dyDescent="0.2">
      <c r="P204" s="75"/>
    </row>
    <row r="205" spans="2:20" x14ac:dyDescent="0.2">
      <c r="P205" s="75"/>
    </row>
    <row r="207" spans="2:20" ht="27" customHeight="1" x14ac:dyDescent="0.2"/>
    <row r="208" spans="2:20" ht="21" customHeight="1" x14ac:dyDescent="0.2"/>
    <row r="209" ht="0.75" customHeight="1" x14ac:dyDescent="0.2"/>
    <row r="210" hidden="1" x14ac:dyDescent="0.2"/>
    <row r="211" ht="21" customHeight="1" x14ac:dyDescent="0.2"/>
    <row r="212" hidden="1" x14ac:dyDescent="0.2"/>
    <row r="213" hidden="1" x14ac:dyDescent="0.2"/>
  </sheetData>
  <sortState ref="E52:O82">
    <sortCondition sortBy="cellColor" ref="G53" dxfId="0"/>
  </sortState>
  <mergeCells count="2">
    <mergeCell ref="A4:AH4"/>
    <mergeCell ref="J7:J8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8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lelicab</dc:creator>
  <cp:lastModifiedBy>Lelka Kucevo</cp:lastModifiedBy>
  <cp:lastPrinted>2025-10-23T06:20:06Z</cp:lastPrinted>
  <dcterms:created xsi:type="dcterms:W3CDTF">2013-11-22T06:50:45Z</dcterms:created>
  <dcterms:modified xsi:type="dcterms:W3CDTF">2025-12-24T13:08:30Z</dcterms:modified>
</cp:coreProperties>
</file>