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30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<sst xmlns="http://schemas.openxmlformats.org/spreadsheetml/2006/main" count="187" uniqueCount="180">
  <si>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</si>
  <si>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</si>
  <si>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</si>
  <si>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</si>
  <si>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</si>
  <si>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</si>
  <si>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</si>
  <si>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</si>
  <si>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</si>
  <si>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</si>
  <si>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</si>
  <si>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</si>
  <si>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</si>
  <si>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</si>
  <si>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</si>
  <si>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</si>
  <si>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</si>
  <si>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</si>
  <si>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</si>
  <si>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</si>
  <si>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</si>
  <si>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</si>
  <si>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</si>
  <si>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</si>
  <si>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</si>
  <si>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</si>
  <si>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</si>
  <si>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</si>
  <si>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</si>
  <si>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</si>
  <si>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</si>
  <si>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</si>
  <si>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</si>
  <si>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</si>
  <si>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</si>
  <si>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</si>
  <si>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</si>
  <si>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</si>
  <si>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</si>
  <si>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</si>
  <si>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</si>
  <si>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</si>
  <si>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</si>
  <si>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</si>
  <si>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</si>
  <si>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</si>
  <si>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</si>
  <si>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</si>
  <si>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</si>
  <si>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</si>
  <si>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</si>
  <si>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</si>
  <si>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</si>
  <si>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</si>
  <si>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</si>
  <si>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</si>
  <si>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</si>
  <si>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</si>
  <si>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</si>
  <si>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</si>
  <si>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</si>
  <si>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</si>
  <si>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</si>
  <si>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</si>
  <si>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</si>
  <si>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</si>
  <si>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</si>
  <si>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</si>
  <si>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</si>
  <si>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</si>
  <si>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</si>
  <si>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</si>
  <si>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</si>
  <si>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</si>
  <si>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</si>
  <si>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</si>
  <si>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</si>
  <si>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</si>
  <si>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</si>
  <si>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</si>
  <si>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</si>
  <si>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</si>
  <si>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</si>
  <si>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</si>
  <si>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</si>
  <si>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</si>
  <si>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</si>
  <si>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</si>
  <si>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</si>
  <si>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</si>
  <si>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</si>
  <si>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</si>
  <si>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</si>
  <si>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</si>
  <si>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</si>
  <si>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</si>
  <si>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</si>
  <si>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</si>
  <si>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</si>
  <si>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</si>
  <si>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</si>
  <si>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</si>
  <si>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</si>
  <si>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</si>
  <si>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</si>
  <si>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</si>
  <si>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</si>
  <si>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</si>
  <si>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</si>
  <si>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</si>
  <si>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</si>
  <si>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</si>
  <si>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</si>
  <si>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</si>
  <si>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</si>
  <si>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</si>
  <si>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</si>
  <si>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</si>
  <si>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</si>
  <si>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</si>
  <si>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</si>
  <si>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</si>
  <si>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</si>
  <si>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</si>
  <si>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</si>
  <si>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</si>
  <si>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</si>
  <si>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</si>
  <si>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</si>
  <si>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</si>
  <si>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</si>
  <si>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</si>
  <si>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</si>
  <si>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</si>
  <si>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</si>
  <si>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</si>
  <si>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</si>
  <si>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</si>
  <si>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</si>
  <si>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</si>
  <si>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</si>
  <si>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</si>
  <si>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</si>
  <si>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</si>
  <si>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</si>
  <si>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</si>
  <si>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</si>
  <si>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</si>
  <si>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</si>
  <si>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</si>
  <si>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</si>
  <si>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</si>
  <si>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</si>
  <si>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</si>
  <si>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</si>
  <si>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</si>
  <si>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</si>
  <si>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</si>
  <si>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</si>
  <si>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</si>
  <si>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</si>
  <si>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</si>
  <si>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</si>
  <si>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</si>
  <si>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</si>
  <si>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</si>
  <si>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</si>
  <si>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</si>
  <si>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</si>
  <si>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</si>
  <si>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</si>
  <si>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</si>
  <si>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</si>
  <si>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</si>
  <si>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</si>
  <si>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                                НА ОСНОВУ Закона о буџету  РС ЗА 2025. ГОДИНУ, Расподеле средстава Установама социјалне заштите по закону о буџету РС ЗА 2025. ГОДИНУ , УПРАВНИ ОДБОР  ЦЕНТРА ЗА СОЦИЈАЛНИ РАД ЗА ОПШТИНУ КУЧЕВО                                            ДОНОСИ </t>
  </si>
  <si>
    <t xml:space="preserve">Дејан Јовановић </t>
  </si>
  <si>
    <t xml:space="preserve">    Директор</t>
  </si>
  <si>
    <t>У Кучеву  24.10.2025. године</t>
  </si>
  <si>
    <t xml:space="preserve">            1. ГОДИШЊИ ПЛАН ПРИХОДА И ПРИМАЊА И ПРЕНЕТИХ НЕТУРОШЕНИХ СРЕДСТАВА -ИЗМЕНА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</si>
</sst>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0" fillId="10" borderId="20" xfId="0" applyNumberFormat="1" applyFill="1" applyBorder="1"/>
    <xf numFmtId="2" fontId="3" fillId="12" borderId="3" xfId="0" applyNumberFormat="1" applyFont="1" applyFill="1" applyBorder="1"/>
    <xf numFmtId="2" fontId="0" fillId="12" borderId="17" xfId="0" applyNumberFormat="1" applyFill="1" applyBorder="1"/>
    <xf numFmtId="2" fontId="2" fillId="6" borderId="16" xfId="0" applyNumberFormat="1" applyFont="1" applyFill="1" applyBorder="1"/>
    <xf numFmtId="2" fontId="0" fillId="13" borderId="17" xfId="0" applyNumberFormat="1" applyFill="1" applyBorder="1"/>
    <xf numFmtId="2" fontId="3" fillId="12" borderId="16" xfId="0" applyNumberFormat="1" applyFont="1" applyFill="1" applyBorder="1"/>
    <xf numFmtId="2" fontId="3" fillId="14" borderId="17" xfId="0" applyNumberFormat="1" applyFont="1" applyFill="1" applyBorder="1"/>
    <xf numFmtId="2" fontId="0" fillId="14" borderId="17" xfId="0" applyNumberFormat="1" applyFill="1" applyBorder="1"/>
    <xf numFmtId="2" fontId="0" fillId="12" borderId="9" xfId="0" applyNumberFormat="1" applyFill="1" applyBorder="1"/>
    <xf numFmtId="2" fontId="0" fillId="9" borderId="17" xfId="0" applyNumberFormat="1" applyFill="1" applyBorder="1"/>
    <xf numFmtId="2" fontId="0" fillId="13" borderId="1" xfId="0" applyNumberFormat="1" applyFill="1" applyBorder="1"/>
    <xf numFmtId="2" fontId="0" fillId="15" borderId="20" xfId="0" applyNumberFormat="1" applyFill="1" applyBorder="1"/>
    <xf numFmtId="2" fontId="0" fillId="15" borderId="17" xfId="0" applyNumberFormat="1" applyFill="1" applyBorder="1"/>
    <xf numFmtId="2" fontId="3" fillId="15" borderId="12" xfId="0" applyNumberFormat="1" applyFont="1" applyFill="1" applyBorder="1"/>
    <xf numFmtId="2" fontId="0" fillId="12" borderId="12" xfId="0" applyNumberForma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topLeftCell="A49" workbookViewId="0">
      <selection activeCell="M197" sqref="M197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09" t="s">
        <v>175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L4" t="s">
        <v>91</v>
      </c>
    </row>
    <row r="5" spans="1:38" ht="13.5" thickBot="1" x14ac:dyDescent="0.25">
      <c r="A5" s="14" t="s">
        <v>179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11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12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>
        <v>1203460.49</v>
      </c>
      <c r="N10" s="117"/>
      <c r="O10" s="133">
        <f t="shared" ref="O10:O20" si="0">SUM(E10:N10)</f>
        <v>1203460.49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3">
        <v>14600000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14600000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56602741</v>
      </c>
      <c r="K24" s="72">
        <v>0</v>
      </c>
      <c r="L24" s="202"/>
      <c r="M24" s="72">
        <v>0</v>
      </c>
      <c r="N24" s="109"/>
      <c r="O24" s="110">
        <f>SUM(J24:N24)</f>
        <v>56602741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13078948</v>
      </c>
      <c r="L30" s="202"/>
      <c r="M30" s="72">
        <v>0</v>
      </c>
      <c r="N30" s="109"/>
      <c r="O30" s="110">
        <f>SUM(F30:N30)</f>
        <v>13078948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95">
        <v>85072848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85072848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14900000</v>
      </c>
      <c r="F34" s="175"/>
      <c r="G34" s="176"/>
      <c r="H34" s="177">
        <f>SUM(H13:H33)</f>
        <v>85072848</v>
      </c>
      <c r="I34" s="176"/>
      <c r="J34" s="218">
        <f>SUM(J23:J33)</f>
        <v>57102741</v>
      </c>
      <c r="K34" s="176">
        <f>SUM(K10:K33)</f>
        <v>13078948</v>
      </c>
      <c r="L34" s="177">
        <f>SUM(L11:L33)</f>
        <v>0</v>
      </c>
      <c r="M34" s="178">
        <f>SUM(M10:M33)</f>
        <v>1204460.49</v>
      </c>
      <c r="N34" s="74"/>
      <c r="O34" s="229">
        <f>SUM(O10:O33)</f>
        <v>171358997.49000001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14900000</v>
      </c>
      <c r="F35" s="182"/>
      <c r="G35" s="183"/>
      <c r="H35" s="183"/>
      <c r="I35" s="179"/>
      <c r="J35" s="184">
        <f>SUM(J34+K34+L34)</f>
        <v>70181689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8">
        <v>1760000</v>
      </c>
      <c r="F45" s="65"/>
      <c r="G45" s="65"/>
      <c r="H45" s="85">
        <v>29309040</v>
      </c>
      <c r="I45" s="85"/>
      <c r="J45" s="85">
        <v>28393900</v>
      </c>
      <c r="K45" s="81">
        <v>10504130</v>
      </c>
      <c r="L45" s="129"/>
      <c r="M45" s="81">
        <v>0</v>
      </c>
      <c r="N45" s="66"/>
      <c r="O45" s="79">
        <f t="shared" ref="O45:O51" si="1">SUM(E45:N45)</f>
        <v>69967070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8">
        <v>176000</v>
      </c>
      <c r="F48" s="65"/>
      <c r="G48" s="65"/>
      <c r="H48" s="85">
        <v>2931000</v>
      </c>
      <c r="I48" s="85"/>
      <c r="J48" s="85">
        <v>2839000</v>
      </c>
      <c r="K48" s="81">
        <v>1050000</v>
      </c>
      <c r="L48" s="81"/>
      <c r="M48" s="81">
        <v>0</v>
      </c>
      <c r="N48" s="66"/>
      <c r="O48" s="153">
        <f t="shared" si="1"/>
        <v>6996000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8">
        <v>91000</v>
      </c>
      <c r="F49" s="65"/>
      <c r="G49" s="65"/>
      <c r="H49" s="85">
        <v>1508880</v>
      </c>
      <c r="I49" s="85"/>
      <c r="J49" s="85">
        <v>1232841</v>
      </c>
      <c r="K49" s="81">
        <v>524818</v>
      </c>
      <c r="L49" s="81"/>
      <c r="M49" s="81">
        <v>0</v>
      </c>
      <c r="N49" s="66"/>
      <c r="O49" s="79">
        <f t="shared" si="1"/>
        <v>3357539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158">
        <v>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151000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1000</v>
      </c>
      <c r="F52" s="65">
        <v>0</v>
      </c>
      <c r="G52" s="65">
        <v>0</v>
      </c>
      <c r="H52" s="130">
        <v>1000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3000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774000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1474000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/>
      <c r="F54" s="65"/>
      <c r="G54" s="65"/>
      <c r="H54" s="85">
        <v>30000</v>
      </c>
      <c r="I54" s="85"/>
      <c r="J54" s="85">
        <v>200000</v>
      </c>
      <c r="K54" s="81">
        <v>0</v>
      </c>
      <c r="L54" s="81"/>
      <c r="M54" s="81">
        <v>0</v>
      </c>
      <c r="N54" s="70"/>
      <c r="O54" s="93">
        <f>SUM(E54:N54)</f>
        <v>230000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9">
        <v>99000</v>
      </c>
      <c r="F55" s="65">
        <v>0</v>
      </c>
      <c r="G55" s="65">
        <v>0</v>
      </c>
      <c r="H55" s="130">
        <v>0</v>
      </c>
      <c r="I55" s="85"/>
      <c r="J55" s="85">
        <v>200000</v>
      </c>
      <c r="K55" s="81">
        <v>0</v>
      </c>
      <c r="L55" s="81"/>
      <c r="M55" s="81">
        <v>0</v>
      </c>
      <c r="N55" s="70"/>
      <c r="O55" s="93">
        <f t="shared" ref="O55:O65" si="2">SUM(E55:N55)</f>
        <v>299000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4">
        <v>17000</v>
      </c>
      <c r="F56" s="65">
        <v>0</v>
      </c>
      <c r="G56" s="65"/>
      <c r="H56" s="305">
        <v>833000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2550000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0</v>
      </c>
      <c r="F57" s="65">
        <v>0</v>
      </c>
      <c r="G57" s="65">
        <v>0</v>
      </c>
      <c r="H57" s="306">
        <v>735000</v>
      </c>
      <c r="I57" s="85"/>
      <c r="J57" s="85">
        <v>750000</v>
      </c>
      <c r="K57" s="81">
        <v>0</v>
      </c>
      <c r="L57" s="81"/>
      <c r="M57" s="81">
        <v>0</v>
      </c>
      <c r="N57" s="66"/>
      <c r="O57" s="79">
        <f t="shared" si="2"/>
        <v>1485000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1000</v>
      </c>
      <c r="N58" s="66"/>
      <c r="O58" s="79">
        <f t="shared" si="2"/>
        <v>1000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8">
        <v>600000</v>
      </c>
      <c r="F59" s="145"/>
      <c r="G59" s="65"/>
      <c r="H59" s="296">
        <v>277300</v>
      </c>
      <c r="I59" s="205"/>
      <c r="J59" s="160">
        <v>3000000</v>
      </c>
      <c r="K59" s="136">
        <v>0</v>
      </c>
      <c r="L59" s="277"/>
      <c r="M59" s="81">
        <v>0</v>
      </c>
      <c r="N59" s="66"/>
      <c r="O59" s="79">
        <f t="shared" si="2"/>
        <v>3877300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7">
        <v>6136693.7300000004</v>
      </c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6136693.7300000004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7">
        <v>400000</v>
      </c>
      <c r="F61" s="145">
        <v>0</v>
      </c>
      <c r="G61" s="65">
        <v>0</v>
      </c>
      <c r="H61" s="85">
        <v>100000</v>
      </c>
      <c r="I61" s="205"/>
      <c r="J61" s="85">
        <v>2800000</v>
      </c>
      <c r="K61" s="136">
        <v>0</v>
      </c>
      <c r="L61" s="244"/>
      <c r="M61" s="81">
        <v>372924.49</v>
      </c>
      <c r="N61" s="66"/>
      <c r="O61" s="79">
        <f t="shared" si="2"/>
        <v>3672924.49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>
        <v>270306.27</v>
      </c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270306.27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200000</v>
      </c>
      <c r="F63" s="63">
        <v>0</v>
      </c>
      <c r="G63" s="63">
        <v>0</v>
      </c>
      <c r="H63" s="299">
        <v>85000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885000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8">
        <v>0</v>
      </c>
      <c r="F64" s="275">
        <v>0</v>
      </c>
      <c r="G64" s="275">
        <v>0</v>
      </c>
      <c r="H64" s="300">
        <v>160000</v>
      </c>
      <c r="I64" s="164"/>
      <c r="J64" s="85">
        <v>1386000</v>
      </c>
      <c r="K64" s="81">
        <v>0</v>
      </c>
      <c r="L64" s="244"/>
      <c r="M64" s="136">
        <v>0</v>
      </c>
      <c r="N64" s="66"/>
      <c r="O64" s="79">
        <f t="shared" si="2"/>
        <v>1546000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>
        <v>362000</v>
      </c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362000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8">
        <v>0</v>
      </c>
      <c r="F71" s="65">
        <v>0</v>
      </c>
      <c r="G71" s="65">
        <v>0</v>
      </c>
      <c r="H71" s="301">
        <v>148700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308700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8">
        <v>300000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300000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296">
        <v>0</v>
      </c>
      <c r="I74" s="85"/>
      <c r="J74" s="130">
        <v>60000</v>
      </c>
      <c r="K74" s="81">
        <v>0</v>
      </c>
      <c r="L74" s="81"/>
      <c r="M74" s="81">
        <v>0</v>
      </c>
      <c r="N74" s="70"/>
      <c r="O74" s="93">
        <f t="shared" si="3"/>
        <v>60000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100000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100000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7">
        <v>100000</v>
      </c>
      <c r="F76" s="63"/>
      <c r="G76" s="85">
        <v>0</v>
      </c>
      <c r="H76" s="85">
        <v>0</v>
      </c>
      <c r="I76" s="85"/>
      <c r="J76" s="85">
        <v>40000</v>
      </c>
      <c r="K76" s="81">
        <v>0</v>
      </c>
      <c r="L76" s="81"/>
      <c r="M76" s="81">
        <v>0</v>
      </c>
      <c r="N76" s="67"/>
      <c r="O76" s="92">
        <f t="shared" si="3"/>
        <v>140000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8">
        <v>0</v>
      </c>
      <c r="F78" s="65">
        <v>0</v>
      </c>
      <c r="G78" s="65">
        <v>0</v>
      </c>
      <c r="H78" s="85">
        <v>90000</v>
      </c>
      <c r="I78" s="85"/>
      <c r="J78" s="298">
        <v>80000</v>
      </c>
      <c r="K78" s="81">
        <v>0</v>
      </c>
      <c r="L78" s="81"/>
      <c r="M78" s="81">
        <v>0</v>
      </c>
      <c r="N78" s="66"/>
      <c r="O78" s="79">
        <f>SUM(E78:N78)</f>
        <v>170000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296">
        <v>35000</v>
      </c>
      <c r="I79" s="85"/>
      <c r="J79" s="296">
        <v>10000</v>
      </c>
      <c r="K79" s="81">
        <v>0</v>
      </c>
      <c r="L79" s="81"/>
      <c r="M79" s="81">
        <v>0</v>
      </c>
      <c r="N79" s="66"/>
      <c r="O79" s="79">
        <f>SUM(E79:N79)</f>
        <v>45000</v>
      </c>
      <c r="P79" s="75">
        <f>SUM(E78:O78)</f>
        <v>340000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301">
        <v>25000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35000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8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89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85">
        <v>50000</v>
      </c>
      <c r="I91" s="85"/>
      <c r="J91" s="298">
        <v>180000</v>
      </c>
      <c r="K91" s="81">
        <v>0</v>
      </c>
      <c r="L91" s="81"/>
      <c r="M91" s="81">
        <v>0</v>
      </c>
      <c r="N91" s="66"/>
      <c r="O91" s="79">
        <f>SUM(E91:N91)</f>
        <v>230000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298">
        <v>90000</v>
      </c>
      <c r="K94" s="81">
        <v>0</v>
      </c>
      <c r="L94" s="81"/>
      <c r="M94" s="81">
        <v>0</v>
      </c>
      <c r="N94" s="66"/>
      <c r="O94" s="79">
        <f>SUM(F94:N94)</f>
        <v>90000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89">
        <v>200000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200000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50000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50000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8">
        <v>2000000</v>
      </c>
      <c r="F99" s="65"/>
      <c r="G99" s="65"/>
      <c r="H99" s="85">
        <v>0</v>
      </c>
      <c r="I99" s="85"/>
      <c r="J99" s="296">
        <v>170000</v>
      </c>
      <c r="K99" s="81">
        <v>0</v>
      </c>
      <c r="L99" s="81"/>
      <c r="M99" s="81">
        <v>0</v>
      </c>
      <c r="N99" s="66"/>
      <c r="O99" s="79">
        <f t="shared" si="8"/>
        <v>2170000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8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8">
        <v>2000000</v>
      </c>
      <c r="F102" s="145">
        <v>0</v>
      </c>
      <c r="G102" s="65"/>
      <c r="H102" s="85">
        <v>20000</v>
      </c>
      <c r="I102" s="205"/>
      <c r="J102" s="296">
        <v>200000</v>
      </c>
      <c r="K102" s="136">
        <v>0</v>
      </c>
      <c r="L102" s="129"/>
      <c r="M102" s="81">
        <v>0</v>
      </c>
      <c r="N102" s="66"/>
      <c r="O102" s="79">
        <f t="shared" si="8"/>
        <v>2220000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>
        <v>2000</v>
      </c>
      <c r="I103" s="242"/>
      <c r="J103" s="158"/>
      <c r="K103" s="243"/>
      <c r="L103" s="291"/>
      <c r="M103" s="83"/>
      <c r="N103" s="67"/>
      <c r="O103" s="92">
        <f>SUM(H103:N103)</f>
        <v>2000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152">
        <v>14400000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14400000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500000</v>
      </c>
      <c r="K106" s="84">
        <v>0</v>
      </c>
      <c r="L106" s="81"/>
      <c r="M106" s="81">
        <v>0</v>
      </c>
      <c r="N106" s="66"/>
      <c r="O106" s="79">
        <f>SUM(H106:N106)</f>
        <v>500000</v>
      </c>
      <c r="P106" s="75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85">
        <v>14542000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14542000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0</v>
      </c>
      <c r="F111" s="65">
        <v>0</v>
      </c>
      <c r="G111" s="65">
        <v>0</v>
      </c>
      <c r="H111" s="85">
        <v>0</v>
      </c>
      <c r="I111" s="85"/>
      <c r="J111" s="85">
        <v>50000</v>
      </c>
      <c r="K111" s="81">
        <v>0</v>
      </c>
      <c r="L111" s="81"/>
      <c r="M111" s="81">
        <v>0</v>
      </c>
      <c r="N111" s="66"/>
      <c r="O111" s="79">
        <f>SUM(E111:N111)</f>
        <v>50000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0</v>
      </c>
      <c r="F112" s="65">
        <v>0</v>
      </c>
      <c r="G112" s="65">
        <v>0</v>
      </c>
      <c r="H112" s="85">
        <v>0</v>
      </c>
      <c r="I112" s="85"/>
      <c r="J112" s="85">
        <v>50000</v>
      </c>
      <c r="K112" s="81">
        <v>0</v>
      </c>
      <c r="L112" s="81"/>
      <c r="M112" s="81">
        <v>0</v>
      </c>
      <c r="N112" s="66"/>
      <c r="O112" s="79">
        <f>SUM(E112:N112)</f>
        <v>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8">
        <v>20000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20000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296">
        <v>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80000</v>
      </c>
      <c r="F118" s="65">
        <v>0</v>
      </c>
      <c r="G118" s="65">
        <v>0</v>
      </c>
      <c r="H118" s="301">
        <v>45000</v>
      </c>
      <c r="I118" s="85"/>
      <c r="J118" s="85">
        <v>400000</v>
      </c>
      <c r="K118" s="81">
        <v>0</v>
      </c>
      <c r="L118" s="81"/>
      <c r="M118" s="81">
        <v>0</v>
      </c>
      <c r="N118" s="66"/>
      <c r="O118" s="79">
        <f>SUM(E118:N118)</f>
        <v>525000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281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281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9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9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8">
        <v>0</v>
      </c>
      <c r="F124" s="65">
        <v>0</v>
      </c>
      <c r="G124" s="65">
        <v>0</v>
      </c>
      <c r="H124" s="301">
        <v>35000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435000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/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SUM(F130:N130)</f>
        <v>30000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85">
        <v>40000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190000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8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500000</v>
      </c>
      <c r="K139" s="81">
        <v>1000000</v>
      </c>
      <c r="L139" s="81"/>
      <c r="M139" s="81">
        <v>0</v>
      </c>
      <c r="N139" s="66"/>
      <c r="O139" s="79">
        <f>SUM(J139:N139)</f>
        <v>1500000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8">
        <v>50000</v>
      </c>
      <c r="F141" s="275">
        <v>0</v>
      </c>
      <c r="G141" s="156"/>
      <c r="H141" s="202">
        <v>100000</v>
      </c>
      <c r="I141" s="205"/>
      <c r="J141" s="205">
        <v>900000</v>
      </c>
      <c r="K141" s="81">
        <v>0</v>
      </c>
      <c r="L141" s="244"/>
      <c r="M141" s="136">
        <v>0</v>
      </c>
      <c r="N141" s="66"/>
      <c r="O141" s="79">
        <f>SUM(E141:N141)</f>
        <v>1050000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>
        <v>105175.03999999999</v>
      </c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105175.03999999999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301">
        <v>910000</v>
      </c>
      <c r="I143" s="205"/>
      <c r="J143" s="205">
        <v>6100000</v>
      </c>
      <c r="K143" s="83">
        <v>0</v>
      </c>
      <c r="L143" s="208"/>
      <c r="M143" s="83">
        <v>530536</v>
      </c>
      <c r="N143" s="66"/>
      <c r="O143" s="79">
        <f>SUM(E143:N143)</f>
        <v>7540536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286">
        <v>5550824.96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5550824.96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>
        <v>1072000</v>
      </c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1072000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8">
        <v>0</v>
      </c>
      <c r="F146" s="65">
        <v>0</v>
      </c>
      <c r="G146" s="65">
        <v>0</v>
      </c>
      <c r="H146" s="296">
        <v>0</v>
      </c>
      <c r="I146" s="85"/>
      <c r="J146" s="304">
        <v>70000</v>
      </c>
      <c r="K146" s="81">
        <v>0</v>
      </c>
      <c r="L146" s="244"/>
      <c r="M146" s="136">
        <v>0</v>
      </c>
      <c r="N146" s="66"/>
      <c r="O146" s="79">
        <f>SUM(E146:N146)</f>
        <v>70000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50000</v>
      </c>
      <c r="F147" s="64">
        <v>0</v>
      </c>
      <c r="G147" s="64">
        <v>0</v>
      </c>
      <c r="H147" s="130">
        <v>10000</v>
      </c>
      <c r="I147" s="130"/>
      <c r="J147" s="302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290000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50000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50000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96">
        <v>120000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620000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303">
        <v>500000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500000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307">
        <v>3367928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3367928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8">
        <v>5280000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5280000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8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>
        <v>20000</v>
      </c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20000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8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15000</v>
      </c>
      <c r="F160" s="68">
        <v>0</v>
      </c>
      <c r="G160" s="68">
        <v>0</v>
      </c>
      <c r="H160" s="152">
        <v>0</v>
      </c>
      <c r="I160" s="152"/>
      <c r="J160" s="207">
        <v>50000</v>
      </c>
      <c r="K160" s="82">
        <v>0</v>
      </c>
      <c r="L160" s="137"/>
      <c r="M160" s="82">
        <v>100000</v>
      </c>
      <c r="N160" s="69"/>
      <c r="O160" s="154">
        <f t="shared" si="15"/>
        <v>165000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0">
        <v>0</v>
      </c>
      <c r="F161" s="63">
        <v>0</v>
      </c>
      <c r="G161" s="63">
        <v>0</v>
      </c>
      <c r="H161" s="158">
        <v>1000</v>
      </c>
      <c r="I161" s="158"/>
      <c r="J161" s="158">
        <v>50000</v>
      </c>
      <c r="K161" s="82">
        <v>0</v>
      </c>
      <c r="L161" s="83"/>
      <c r="M161" s="83">
        <v>200000</v>
      </c>
      <c r="N161" s="69"/>
      <c r="O161" s="80">
        <f t="shared" si="15"/>
        <v>251000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2144000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308">
        <v>148920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148920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8">
        <v>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303">
        <v>151080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151080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89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14900000</v>
      </c>
      <c r="F176" s="260">
        <f t="shared" si="17"/>
        <v>0</v>
      </c>
      <c r="G176" s="259">
        <f t="shared" si="17"/>
        <v>0</v>
      </c>
      <c r="H176" s="261">
        <f t="shared" si="17"/>
        <v>85072848</v>
      </c>
      <c r="I176" s="262">
        <f t="shared" si="17"/>
        <v>0</v>
      </c>
      <c r="J176" s="259">
        <f t="shared" si="17"/>
        <v>57102741</v>
      </c>
      <c r="K176" s="263">
        <f t="shared" si="17"/>
        <v>13078948</v>
      </c>
      <c r="L176" s="264">
        <f t="shared" si="17"/>
        <v>0</v>
      </c>
      <c r="M176" s="259">
        <f>SUM(M46:M175)</f>
        <v>1204460.49</v>
      </c>
      <c r="N176" s="255"/>
      <c r="O176" s="271">
        <f>SUM(O45:O175)</f>
        <v>171358997.49000001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14900000</v>
      </c>
      <c r="F177" s="196"/>
      <c r="G177" s="197"/>
      <c r="H177" s="274">
        <f>SUM(H176+I176)</f>
        <v>85072848</v>
      </c>
      <c r="I177" s="198"/>
      <c r="J177" s="273">
        <f>SUM(J176+K176+L176)</f>
        <v>70181689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178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177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2025-10-23T06:27:13Z</dcterms:modified>
</cp:coreProperties>
</file>